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C:\Users\kodaira311\Desktop\"/>
    </mc:Choice>
  </mc:AlternateContent>
  <xr:revisionPtr revIDLastSave="0" documentId="8_{86247A56-45B2-4A57-AF3D-C6FB451CF982}" xr6:coauthVersionLast="47" xr6:coauthVersionMax="47" xr10:uidLastSave="{00000000-0000-0000-0000-000000000000}"/>
  <bookViews>
    <workbookView xWindow="-120" yWindow="-120" windowWidth="24240" windowHeight="13140" tabRatio="850" xr2:uid="{00000000-000D-0000-FFFF-FFFF00000000}"/>
  </bookViews>
  <sheets>
    <sheet name="請求書(記入例)請負契約" sheetId="20" r:id="rId1"/>
    <sheet name="請求書(記入例)納品等" sheetId="22" r:id="rId2"/>
    <sheet name="請求書(ＰＣ作成用)" sheetId="16" r:id="rId3"/>
    <sheet name="請求書(手書き作成用)" sheetId="19" r:id="rId4"/>
    <sheet name="出来高調書 (記入例)請負分" sheetId="23" r:id="rId5"/>
    <sheet name="内訳書(物品納品) 記入例" sheetId="21" r:id="rId6"/>
    <sheet name="出来高調書" sheetId="18" r:id="rId7"/>
    <sheet name="出面集計表" sheetId="15" r:id="rId8"/>
    <sheet name="内訳書(物品納品)" sheetId="4" r:id="rId9"/>
  </sheets>
  <definedNames>
    <definedName name="_xlnm.Print_Area" localSheetId="6">出来高調書!$A:$M</definedName>
    <definedName name="_xlnm.Print_Area" localSheetId="4">'出来高調書 (記入例)請負分'!$A:$M</definedName>
    <definedName name="_xlnm.Print_Area" localSheetId="2">'請求書(ＰＣ作成用)'!$A$1:$AF$46</definedName>
    <definedName name="_xlnm.Print_Area" localSheetId="3">'請求書(手書き作成用)'!$A$1:$AF$46</definedName>
    <definedName name="_xlnm.Print_Area" localSheetId="8">'内訳書(物品納品)'!$A:$I</definedName>
    <definedName name="_xlnm.Print_Area" localSheetId="5">'内訳書(物品納品) 記入例'!$A:$I</definedName>
    <definedName name="_xlnm.Print_Titles" localSheetId="6">出来高調書!$7:$8</definedName>
    <definedName name="_xlnm.Print_Titles" localSheetId="4">'出来高調書 (記入例)請負分'!$7:$8</definedName>
    <definedName name="_xlnm.Print_Titles" localSheetId="8">'内訳書(物品納品)'!$2:$2</definedName>
    <definedName name="_xlnm.Print_Titles" localSheetId="5">'内訳書(物品納品) 記入例'!$2:$2</definedName>
  </definedNames>
  <calcPr calcId="181029"/>
</workbook>
</file>

<file path=xl/calcChain.xml><?xml version="1.0" encoding="utf-8"?>
<calcChain xmlns="http://schemas.openxmlformats.org/spreadsheetml/2006/main">
  <c r="G13" i="16" l="1"/>
  <c r="G13" i="22"/>
  <c r="G30" i="22"/>
  <c r="L30" i="20"/>
  <c r="G30" i="20"/>
  <c r="K5" i="23"/>
  <c r="F4" i="23"/>
  <c r="E4" i="23"/>
  <c r="D4" i="23"/>
  <c r="C4" i="23"/>
  <c r="C3" i="23"/>
  <c r="E28" i="15" l="1"/>
  <c r="AD30" i="16"/>
  <c r="L18" i="22"/>
  <c r="L26" i="22"/>
  <c r="G30" i="16"/>
  <c r="L26" i="16"/>
  <c r="L18" i="16"/>
  <c r="L26" i="20"/>
  <c r="L18" i="20"/>
  <c r="K224" i="23"/>
  <c r="I224" i="23"/>
  <c r="M224" i="23" s="1"/>
  <c r="G224" i="23"/>
  <c r="O224" i="23" s="1"/>
  <c r="M223" i="23"/>
  <c r="L223" i="23"/>
  <c r="M222" i="23"/>
  <c r="L222" i="23"/>
  <c r="M221" i="23"/>
  <c r="L221" i="23"/>
  <c r="M220" i="23"/>
  <c r="L220" i="23"/>
  <c r="M219" i="23"/>
  <c r="L219" i="23"/>
  <c r="M218" i="23"/>
  <c r="L218" i="23"/>
  <c r="M217" i="23"/>
  <c r="L217" i="23"/>
  <c r="M216" i="23"/>
  <c r="L216" i="23"/>
  <c r="M215" i="23"/>
  <c r="L215" i="23"/>
  <c r="M214" i="23"/>
  <c r="L214" i="23"/>
  <c r="M213" i="23"/>
  <c r="L213" i="23"/>
  <c r="M212" i="23"/>
  <c r="L212" i="23"/>
  <c r="M211" i="23"/>
  <c r="L211" i="23"/>
  <c r="M210" i="23"/>
  <c r="L210" i="23"/>
  <c r="M209" i="23"/>
  <c r="L209" i="23"/>
  <c r="M208" i="23"/>
  <c r="L208" i="23"/>
  <c r="M207" i="23"/>
  <c r="L207" i="23"/>
  <c r="M206" i="23"/>
  <c r="L206" i="23"/>
  <c r="M205" i="23"/>
  <c r="L205" i="23"/>
  <c r="M204" i="23"/>
  <c r="L204" i="23"/>
  <c r="M203" i="23"/>
  <c r="L203" i="23"/>
  <c r="K202" i="23"/>
  <c r="I202" i="23"/>
  <c r="M202" i="23" s="1"/>
  <c r="G202" i="23"/>
  <c r="O202" i="23" s="1"/>
  <c r="M201" i="23"/>
  <c r="L201" i="23"/>
  <c r="M200" i="23"/>
  <c r="L200" i="23"/>
  <c r="M199" i="23"/>
  <c r="L199" i="23"/>
  <c r="M198" i="23"/>
  <c r="L198" i="23"/>
  <c r="M197" i="23"/>
  <c r="L197" i="23"/>
  <c r="M196" i="23"/>
  <c r="L196" i="23"/>
  <c r="M195" i="23"/>
  <c r="L195" i="23"/>
  <c r="M194" i="23"/>
  <c r="L194" i="23"/>
  <c r="M193" i="23"/>
  <c r="L193" i="23"/>
  <c r="M192" i="23"/>
  <c r="L192" i="23"/>
  <c r="M191" i="23"/>
  <c r="L191" i="23"/>
  <c r="M190" i="23"/>
  <c r="L190" i="23"/>
  <c r="M189" i="23"/>
  <c r="L189" i="23"/>
  <c r="M188" i="23"/>
  <c r="L188" i="23"/>
  <c r="M187" i="23"/>
  <c r="L187" i="23"/>
  <c r="M186" i="23"/>
  <c r="L186" i="23"/>
  <c r="M185" i="23"/>
  <c r="L185" i="23"/>
  <c r="M184" i="23"/>
  <c r="L184" i="23"/>
  <c r="M183" i="23"/>
  <c r="L183" i="23"/>
  <c r="M182" i="23"/>
  <c r="L182" i="23"/>
  <c r="M181" i="23"/>
  <c r="L181" i="23"/>
  <c r="M180" i="23"/>
  <c r="K180" i="23"/>
  <c r="I180" i="23"/>
  <c r="G180" i="23"/>
  <c r="O180" i="23" s="1"/>
  <c r="M179" i="23"/>
  <c r="L179" i="23"/>
  <c r="M178" i="23"/>
  <c r="L178" i="23"/>
  <c r="M177" i="23"/>
  <c r="L177" i="23"/>
  <c r="M176" i="23"/>
  <c r="L176" i="23"/>
  <c r="M175" i="23"/>
  <c r="L175" i="23"/>
  <c r="M174" i="23"/>
  <c r="L174" i="23"/>
  <c r="M173" i="23"/>
  <c r="L173" i="23"/>
  <c r="M172" i="23"/>
  <c r="L172" i="23"/>
  <c r="M171" i="23"/>
  <c r="L171" i="23"/>
  <c r="M170" i="23"/>
  <c r="L170" i="23"/>
  <c r="M169" i="23"/>
  <c r="L169" i="23"/>
  <c r="M168" i="23"/>
  <c r="L168" i="23"/>
  <c r="M167" i="23"/>
  <c r="L167" i="23"/>
  <c r="M166" i="23"/>
  <c r="L166" i="23"/>
  <c r="M165" i="23"/>
  <c r="L165" i="23"/>
  <c r="M164" i="23"/>
  <c r="L164" i="23"/>
  <c r="M163" i="23"/>
  <c r="L163" i="23"/>
  <c r="M162" i="23"/>
  <c r="L162" i="23"/>
  <c r="M161" i="23"/>
  <c r="L161" i="23"/>
  <c r="M160" i="23"/>
  <c r="L160" i="23"/>
  <c r="M159" i="23"/>
  <c r="L159" i="23"/>
  <c r="K158" i="23"/>
  <c r="M158" i="23" s="1"/>
  <c r="I158" i="23"/>
  <c r="G158" i="23"/>
  <c r="O158" i="23" s="1"/>
  <c r="M157" i="23"/>
  <c r="L157" i="23"/>
  <c r="M156" i="23"/>
  <c r="L156" i="23"/>
  <c r="M155" i="23"/>
  <c r="L155" i="23"/>
  <c r="M154" i="23"/>
  <c r="L154" i="23"/>
  <c r="M153" i="23"/>
  <c r="L153" i="23"/>
  <c r="M152" i="23"/>
  <c r="L152" i="23"/>
  <c r="M151" i="23"/>
  <c r="L151" i="23"/>
  <c r="M150" i="23"/>
  <c r="L150" i="23"/>
  <c r="M149" i="23"/>
  <c r="L149" i="23"/>
  <c r="M148" i="23"/>
  <c r="L148" i="23"/>
  <c r="M147" i="23"/>
  <c r="L147" i="23"/>
  <c r="M146" i="23"/>
  <c r="L146" i="23"/>
  <c r="M145" i="23"/>
  <c r="L145" i="23"/>
  <c r="M144" i="23"/>
  <c r="L144" i="23"/>
  <c r="M143" i="23"/>
  <c r="L143" i="23"/>
  <c r="M142" i="23"/>
  <c r="L142" i="23"/>
  <c r="M141" i="23"/>
  <c r="L141" i="23"/>
  <c r="M140" i="23"/>
  <c r="L140" i="23"/>
  <c r="M139" i="23"/>
  <c r="L139" i="23"/>
  <c r="M138" i="23"/>
  <c r="L138" i="23"/>
  <c r="M137" i="23"/>
  <c r="L137" i="23"/>
  <c r="K136" i="23"/>
  <c r="I136" i="23"/>
  <c r="M136" i="23" s="1"/>
  <c r="G136" i="23"/>
  <c r="O136" i="23" s="1"/>
  <c r="M135" i="23"/>
  <c r="L135" i="23"/>
  <c r="M134" i="23"/>
  <c r="L134" i="23"/>
  <c r="M133" i="23"/>
  <c r="L133" i="23"/>
  <c r="M132" i="23"/>
  <c r="L132" i="23"/>
  <c r="M131" i="23"/>
  <c r="L131" i="23"/>
  <c r="M130" i="23"/>
  <c r="L130" i="23"/>
  <c r="M129" i="23"/>
  <c r="L129" i="23"/>
  <c r="M128" i="23"/>
  <c r="L128" i="23"/>
  <c r="M127" i="23"/>
  <c r="L127" i="23"/>
  <c r="M126" i="23"/>
  <c r="L126" i="23"/>
  <c r="M125" i="23"/>
  <c r="L125" i="23"/>
  <c r="M124" i="23"/>
  <c r="L124" i="23"/>
  <c r="M123" i="23"/>
  <c r="L123" i="23"/>
  <c r="M122" i="23"/>
  <c r="L122" i="23"/>
  <c r="M121" i="23"/>
  <c r="L121" i="23"/>
  <c r="M120" i="23"/>
  <c r="L120" i="23"/>
  <c r="M119" i="23"/>
  <c r="L119" i="23"/>
  <c r="M118" i="23"/>
  <c r="L118" i="23"/>
  <c r="M117" i="23"/>
  <c r="L117" i="23"/>
  <c r="M116" i="23"/>
  <c r="L116" i="23"/>
  <c r="M115" i="23"/>
  <c r="L115" i="23"/>
  <c r="K114" i="23"/>
  <c r="I114" i="23"/>
  <c r="M114" i="23" s="1"/>
  <c r="G114" i="23"/>
  <c r="O114" i="23" s="1"/>
  <c r="M113" i="23"/>
  <c r="L113" i="23"/>
  <c r="M112" i="23"/>
  <c r="L112" i="23"/>
  <c r="M111" i="23"/>
  <c r="L111" i="23"/>
  <c r="M110" i="23"/>
  <c r="L110" i="23"/>
  <c r="M109" i="23"/>
  <c r="L109" i="23"/>
  <c r="M108" i="23"/>
  <c r="L108" i="23"/>
  <c r="M107" i="23"/>
  <c r="L107" i="23"/>
  <c r="M106" i="23"/>
  <c r="L106" i="23"/>
  <c r="M105" i="23"/>
  <c r="L105" i="23"/>
  <c r="M104" i="23"/>
  <c r="L104" i="23"/>
  <c r="M103" i="23"/>
  <c r="L103" i="23"/>
  <c r="M102" i="23"/>
  <c r="L102" i="23"/>
  <c r="M101" i="23"/>
  <c r="L101" i="23"/>
  <c r="M100" i="23"/>
  <c r="L100" i="23"/>
  <c r="M99" i="23"/>
  <c r="L99" i="23"/>
  <c r="M98" i="23"/>
  <c r="L98" i="23"/>
  <c r="M97" i="23"/>
  <c r="L97" i="23"/>
  <c r="M96" i="23"/>
  <c r="L96" i="23"/>
  <c r="M95" i="23"/>
  <c r="L95" i="23"/>
  <c r="M94" i="23"/>
  <c r="L94" i="23"/>
  <c r="M93" i="23"/>
  <c r="L93" i="23"/>
  <c r="M92" i="23"/>
  <c r="K92" i="23"/>
  <c r="I92" i="23"/>
  <c r="G92" i="23"/>
  <c r="O92" i="23" s="1"/>
  <c r="M91" i="23"/>
  <c r="L91" i="23"/>
  <c r="M90" i="23"/>
  <c r="L90" i="23"/>
  <c r="M89" i="23"/>
  <c r="L89" i="23"/>
  <c r="M88" i="23"/>
  <c r="L88" i="23"/>
  <c r="M87" i="23"/>
  <c r="L87" i="23"/>
  <c r="M86" i="23"/>
  <c r="L86" i="23"/>
  <c r="M85" i="23"/>
  <c r="L85" i="23"/>
  <c r="M84" i="23"/>
  <c r="L84" i="23"/>
  <c r="M83" i="23"/>
  <c r="L83" i="23"/>
  <c r="M82" i="23"/>
  <c r="L82" i="23"/>
  <c r="M81" i="23"/>
  <c r="L81" i="23"/>
  <c r="M80" i="23"/>
  <c r="L80" i="23"/>
  <c r="M79" i="23"/>
  <c r="L79" i="23"/>
  <c r="M78" i="23"/>
  <c r="L78" i="23"/>
  <c r="M77" i="23"/>
  <c r="L77" i="23"/>
  <c r="M76" i="23"/>
  <c r="L76" i="23"/>
  <c r="M75" i="23"/>
  <c r="L75" i="23"/>
  <c r="M74" i="23"/>
  <c r="L74" i="23"/>
  <c r="M73" i="23"/>
  <c r="L73" i="23"/>
  <c r="M72" i="23"/>
  <c r="L72" i="23"/>
  <c r="M71" i="23"/>
  <c r="L71" i="23"/>
  <c r="K70" i="23"/>
  <c r="M70" i="23" s="1"/>
  <c r="I70" i="23"/>
  <c r="G70" i="23"/>
  <c r="O70" i="23" s="1"/>
  <c r="M69" i="23"/>
  <c r="L69" i="23"/>
  <c r="M68" i="23"/>
  <c r="L68" i="23"/>
  <c r="M67" i="23"/>
  <c r="L67" i="23"/>
  <c r="M66" i="23"/>
  <c r="L66" i="23"/>
  <c r="M65" i="23"/>
  <c r="L65" i="23"/>
  <c r="M64" i="23"/>
  <c r="L64" i="23"/>
  <c r="M63" i="23"/>
  <c r="L63" i="23"/>
  <c r="M62" i="23"/>
  <c r="L62" i="23"/>
  <c r="M61" i="23"/>
  <c r="L61" i="23"/>
  <c r="M60" i="23"/>
  <c r="L60" i="23"/>
  <c r="M59" i="23"/>
  <c r="L59" i="23"/>
  <c r="M58" i="23"/>
  <c r="L58" i="23"/>
  <c r="M57" i="23"/>
  <c r="L57" i="23"/>
  <c r="M56" i="23"/>
  <c r="L56" i="23"/>
  <c r="M55" i="23"/>
  <c r="L55" i="23"/>
  <c r="M54" i="23"/>
  <c r="L54" i="23"/>
  <c r="M53" i="23"/>
  <c r="L53" i="23"/>
  <c r="M52" i="23"/>
  <c r="L52" i="23"/>
  <c r="M51" i="23"/>
  <c r="L51" i="23"/>
  <c r="M50" i="23"/>
  <c r="L50" i="23"/>
  <c r="M49" i="23"/>
  <c r="L49" i="23"/>
  <c r="K48" i="23"/>
  <c r="I48" i="23"/>
  <c r="M48" i="23" s="1"/>
  <c r="G48" i="23"/>
  <c r="O48" i="23" s="1"/>
  <c r="M47" i="23"/>
  <c r="L47" i="23"/>
  <c r="M46" i="23"/>
  <c r="L46" i="23"/>
  <c r="M45" i="23"/>
  <c r="L45" i="23"/>
  <c r="M44" i="23"/>
  <c r="L44" i="23"/>
  <c r="M43" i="23"/>
  <c r="L43" i="23"/>
  <c r="M42" i="23"/>
  <c r="L42" i="23"/>
  <c r="M41" i="23"/>
  <c r="L41" i="23"/>
  <c r="M40" i="23"/>
  <c r="L40" i="23"/>
  <c r="M39" i="23"/>
  <c r="L39" i="23"/>
  <c r="M38" i="23"/>
  <c r="L38" i="23"/>
  <c r="M37" i="23"/>
  <c r="L37" i="23"/>
  <c r="M36" i="23"/>
  <c r="L36" i="23"/>
  <c r="M35" i="23"/>
  <c r="L35" i="23"/>
  <c r="M34" i="23"/>
  <c r="L34" i="23"/>
  <c r="M33" i="23"/>
  <c r="L33" i="23"/>
  <c r="M32" i="23"/>
  <c r="L32" i="23"/>
  <c r="M31" i="23"/>
  <c r="L31" i="23"/>
  <c r="M30" i="23"/>
  <c r="L30" i="23"/>
  <c r="M29" i="23"/>
  <c r="L29" i="23"/>
  <c r="M28" i="23"/>
  <c r="L28" i="23"/>
  <c r="M27" i="23"/>
  <c r="L27" i="23"/>
  <c r="G25" i="23"/>
  <c r="K24" i="23"/>
  <c r="I24" i="23"/>
  <c r="I25" i="23" s="1"/>
  <c r="G24" i="23"/>
  <c r="M23" i="23"/>
  <c r="L23" i="23"/>
  <c r="M22" i="23"/>
  <c r="L22" i="23"/>
  <c r="M21" i="23"/>
  <c r="L21" i="23"/>
  <c r="M20" i="23"/>
  <c r="L20" i="23"/>
  <c r="M19" i="23"/>
  <c r="L19" i="23"/>
  <c r="M18" i="23"/>
  <c r="L18" i="23"/>
  <c r="M17" i="23"/>
  <c r="L17" i="23"/>
  <c r="M16" i="23"/>
  <c r="L16" i="23"/>
  <c r="O15" i="23"/>
  <c r="M15" i="23"/>
  <c r="L15" i="23"/>
  <c r="O14" i="23"/>
  <c r="M14" i="23"/>
  <c r="L14" i="23"/>
  <c r="O13" i="23"/>
  <c r="M13" i="23"/>
  <c r="L13" i="23"/>
  <c r="O12" i="23"/>
  <c r="M12" i="23"/>
  <c r="L12" i="23"/>
  <c r="O11" i="23"/>
  <c r="M11" i="23"/>
  <c r="L11" i="23"/>
  <c r="O10" i="23"/>
  <c r="M10" i="23"/>
  <c r="L10" i="23"/>
  <c r="O9" i="23"/>
  <c r="M9" i="23"/>
  <c r="L9" i="23"/>
  <c r="H5" i="21"/>
  <c r="H17" i="21"/>
  <c r="H12" i="21"/>
  <c r="Z30" i="22"/>
  <c r="W30" i="22"/>
  <c r="AD30" i="22" s="1"/>
  <c r="AD26" i="22"/>
  <c r="AD22" i="22"/>
  <c r="H11" i="21"/>
  <c r="H4" i="21"/>
  <c r="H3" i="21"/>
  <c r="K5" i="18"/>
  <c r="C4" i="18"/>
  <c r="AD26" i="20"/>
  <c r="C3" i="18"/>
  <c r="K224" i="18"/>
  <c r="M224" i="18" s="1"/>
  <c r="I224" i="18"/>
  <c r="G224" i="18"/>
  <c r="M223" i="18"/>
  <c r="L223" i="18"/>
  <c r="M222" i="18"/>
  <c r="L222" i="18"/>
  <c r="M221" i="18"/>
  <c r="L221" i="18"/>
  <c r="M220" i="18"/>
  <c r="L220" i="18"/>
  <c r="M219" i="18"/>
  <c r="L219" i="18"/>
  <c r="M218" i="18"/>
  <c r="L218" i="18"/>
  <c r="M217" i="18"/>
  <c r="L217" i="18"/>
  <c r="M216" i="18"/>
  <c r="L216" i="18"/>
  <c r="M215" i="18"/>
  <c r="L215" i="18"/>
  <c r="M214" i="18"/>
  <c r="L214" i="18"/>
  <c r="M213" i="18"/>
  <c r="L213" i="18"/>
  <c r="M212" i="18"/>
  <c r="L212" i="18"/>
  <c r="M211" i="18"/>
  <c r="L211" i="18"/>
  <c r="M210" i="18"/>
  <c r="L210" i="18"/>
  <c r="M209" i="18"/>
  <c r="L209" i="18"/>
  <c r="M208" i="18"/>
  <c r="L208" i="18"/>
  <c r="M207" i="18"/>
  <c r="L207" i="18"/>
  <c r="M206" i="18"/>
  <c r="L206" i="18"/>
  <c r="M205" i="18"/>
  <c r="L205" i="18"/>
  <c r="M204" i="18"/>
  <c r="L204" i="18"/>
  <c r="M203" i="18"/>
  <c r="L203" i="18"/>
  <c r="K202" i="18"/>
  <c r="I202" i="18"/>
  <c r="G202" i="18"/>
  <c r="O202" i="18" s="1"/>
  <c r="M201" i="18"/>
  <c r="L201" i="18"/>
  <c r="M200" i="18"/>
  <c r="L200" i="18"/>
  <c r="M199" i="18"/>
  <c r="L199" i="18"/>
  <c r="M198" i="18"/>
  <c r="L198" i="18"/>
  <c r="M197" i="18"/>
  <c r="L197" i="18"/>
  <c r="M196" i="18"/>
  <c r="L196" i="18"/>
  <c r="M195" i="18"/>
  <c r="L195" i="18"/>
  <c r="M194" i="18"/>
  <c r="L194" i="18"/>
  <c r="M193" i="18"/>
  <c r="L193" i="18"/>
  <c r="M192" i="18"/>
  <c r="L192" i="18"/>
  <c r="M191" i="18"/>
  <c r="L191" i="18"/>
  <c r="M190" i="18"/>
  <c r="L190" i="18"/>
  <c r="M189" i="18"/>
  <c r="L189" i="18"/>
  <c r="M188" i="18"/>
  <c r="L188" i="18"/>
  <c r="M187" i="18"/>
  <c r="L187" i="18"/>
  <c r="M186" i="18"/>
  <c r="L186" i="18"/>
  <c r="M185" i="18"/>
  <c r="L185" i="18"/>
  <c r="M184" i="18"/>
  <c r="L184" i="18"/>
  <c r="M183" i="18"/>
  <c r="L183" i="18"/>
  <c r="M182" i="18"/>
  <c r="L182" i="18"/>
  <c r="M181" i="18"/>
  <c r="L181" i="18"/>
  <c r="K180" i="18"/>
  <c r="I180" i="18"/>
  <c r="G180" i="18"/>
  <c r="M179" i="18"/>
  <c r="L179" i="18"/>
  <c r="M178" i="18"/>
  <c r="L178" i="18"/>
  <c r="M177" i="18"/>
  <c r="L177" i="18"/>
  <c r="M176" i="18"/>
  <c r="L176" i="18"/>
  <c r="M175" i="18"/>
  <c r="L175" i="18"/>
  <c r="M174" i="18"/>
  <c r="L174" i="18"/>
  <c r="M173" i="18"/>
  <c r="L173" i="18"/>
  <c r="M172" i="18"/>
  <c r="L172" i="18"/>
  <c r="M171" i="18"/>
  <c r="L171" i="18"/>
  <c r="M170" i="18"/>
  <c r="L170" i="18"/>
  <c r="M169" i="18"/>
  <c r="L169" i="18"/>
  <c r="M168" i="18"/>
  <c r="L168" i="18"/>
  <c r="M167" i="18"/>
  <c r="L167" i="18"/>
  <c r="M166" i="18"/>
  <c r="L166" i="18"/>
  <c r="M165" i="18"/>
  <c r="L165" i="18"/>
  <c r="M164" i="18"/>
  <c r="L164" i="18"/>
  <c r="M163" i="18"/>
  <c r="L163" i="18"/>
  <c r="M162" i="18"/>
  <c r="L162" i="18"/>
  <c r="M161" i="18"/>
  <c r="L161" i="18"/>
  <c r="M160" i="18"/>
  <c r="L160" i="18"/>
  <c r="M159" i="18"/>
  <c r="L159" i="18"/>
  <c r="K158" i="18"/>
  <c r="I158" i="18"/>
  <c r="G158" i="18"/>
  <c r="M157" i="18"/>
  <c r="L157" i="18"/>
  <c r="M156" i="18"/>
  <c r="L156" i="18"/>
  <c r="M155" i="18"/>
  <c r="L155" i="18"/>
  <c r="M154" i="18"/>
  <c r="L154" i="18"/>
  <c r="M153" i="18"/>
  <c r="L153" i="18"/>
  <c r="M152" i="18"/>
  <c r="L152" i="18"/>
  <c r="M151" i="18"/>
  <c r="L151" i="18"/>
  <c r="M150" i="18"/>
  <c r="L150" i="18"/>
  <c r="M149" i="18"/>
  <c r="L149" i="18"/>
  <c r="M148" i="18"/>
  <c r="L148" i="18"/>
  <c r="M147" i="18"/>
  <c r="L147" i="18"/>
  <c r="M146" i="18"/>
  <c r="L146" i="18"/>
  <c r="M145" i="18"/>
  <c r="L145" i="18"/>
  <c r="M144" i="18"/>
  <c r="L144" i="18"/>
  <c r="M143" i="18"/>
  <c r="L143" i="18"/>
  <c r="M142" i="18"/>
  <c r="L142" i="18"/>
  <c r="M141" i="18"/>
  <c r="L141" i="18"/>
  <c r="M140" i="18"/>
  <c r="L140" i="18"/>
  <c r="M139" i="18"/>
  <c r="L139" i="18"/>
  <c r="M138" i="18"/>
  <c r="L138" i="18"/>
  <c r="M137" i="18"/>
  <c r="L137" i="18"/>
  <c r="K136" i="18"/>
  <c r="I136" i="18"/>
  <c r="G136" i="18"/>
  <c r="M135" i="18"/>
  <c r="L135" i="18"/>
  <c r="M134" i="18"/>
  <c r="L134" i="18"/>
  <c r="M133" i="18"/>
  <c r="L133" i="18"/>
  <c r="M132" i="18"/>
  <c r="L132" i="18"/>
  <c r="M131" i="18"/>
  <c r="L131" i="18"/>
  <c r="M130" i="18"/>
  <c r="L130" i="18"/>
  <c r="M129" i="18"/>
  <c r="L129" i="18"/>
  <c r="M128" i="18"/>
  <c r="L128" i="18"/>
  <c r="M127" i="18"/>
  <c r="L127" i="18"/>
  <c r="M126" i="18"/>
  <c r="L126" i="18"/>
  <c r="M125" i="18"/>
  <c r="L125" i="18"/>
  <c r="M124" i="18"/>
  <c r="L124" i="18"/>
  <c r="M123" i="18"/>
  <c r="L123" i="18"/>
  <c r="M122" i="18"/>
  <c r="L122" i="18"/>
  <c r="M121" i="18"/>
  <c r="L121" i="18"/>
  <c r="M120" i="18"/>
  <c r="L120" i="18"/>
  <c r="M119" i="18"/>
  <c r="L119" i="18"/>
  <c r="M118" i="18"/>
  <c r="L118" i="18"/>
  <c r="M117" i="18"/>
  <c r="L117" i="18"/>
  <c r="M116" i="18"/>
  <c r="L116" i="18"/>
  <c r="M115" i="18"/>
  <c r="L115" i="18"/>
  <c r="K114" i="18"/>
  <c r="I114" i="18"/>
  <c r="G114" i="18"/>
  <c r="M113" i="18"/>
  <c r="L113" i="18"/>
  <c r="M112" i="18"/>
  <c r="L112" i="18"/>
  <c r="M111" i="18"/>
  <c r="L111" i="18"/>
  <c r="M110" i="18"/>
  <c r="L110" i="18"/>
  <c r="M109" i="18"/>
  <c r="L109" i="18"/>
  <c r="M108" i="18"/>
  <c r="L108" i="18"/>
  <c r="M107" i="18"/>
  <c r="L107" i="18"/>
  <c r="M106" i="18"/>
  <c r="L106" i="18"/>
  <c r="M105" i="18"/>
  <c r="L105" i="18"/>
  <c r="M104" i="18"/>
  <c r="L104" i="18"/>
  <c r="M103" i="18"/>
  <c r="L103" i="18"/>
  <c r="M102" i="18"/>
  <c r="L102" i="18"/>
  <c r="M101" i="18"/>
  <c r="L101" i="18"/>
  <c r="M100" i="18"/>
  <c r="L100" i="18"/>
  <c r="M99" i="18"/>
  <c r="L99" i="18"/>
  <c r="M98" i="18"/>
  <c r="L98" i="18"/>
  <c r="M97" i="18"/>
  <c r="L97" i="18"/>
  <c r="M96" i="18"/>
  <c r="L96" i="18"/>
  <c r="M95" i="18"/>
  <c r="L95" i="18"/>
  <c r="M94" i="18"/>
  <c r="L94" i="18"/>
  <c r="M93" i="18"/>
  <c r="L93" i="18"/>
  <c r="K92" i="18"/>
  <c r="I92" i="18"/>
  <c r="M92" i="18" s="1"/>
  <c r="G92" i="18"/>
  <c r="O92" i="18" s="1"/>
  <c r="M91" i="18"/>
  <c r="L91" i="18"/>
  <c r="M90" i="18"/>
  <c r="L90" i="18"/>
  <c r="M89" i="18"/>
  <c r="L89" i="18"/>
  <c r="M88" i="18"/>
  <c r="L88" i="18"/>
  <c r="M87" i="18"/>
  <c r="L87" i="18"/>
  <c r="M86" i="18"/>
  <c r="L86" i="18"/>
  <c r="M85" i="18"/>
  <c r="L85" i="18"/>
  <c r="M84" i="18"/>
  <c r="L84" i="18"/>
  <c r="M83" i="18"/>
  <c r="L83" i="18"/>
  <c r="M82" i="18"/>
  <c r="L82" i="18"/>
  <c r="M81" i="18"/>
  <c r="L81" i="18"/>
  <c r="M80" i="18"/>
  <c r="L80" i="18"/>
  <c r="M79" i="18"/>
  <c r="L79" i="18"/>
  <c r="M78" i="18"/>
  <c r="L78" i="18"/>
  <c r="M77" i="18"/>
  <c r="L77" i="18"/>
  <c r="M76" i="18"/>
  <c r="L76" i="18"/>
  <c r="M75" i="18"/>
  <c r="L75" i="18"/>
  <c r="M74" i="18"/>
  <c r="L74" i="18"/>
  <c r="M73" i="18"/>
  <c r="L73" i="18"/>
  <c r="M72" i="18"/>
  <c r="L72" i="18"/>
  <c r="M71" i="18"/>
  <c r="L71" i="18"/>
  <c r="K70" i="18"/>
  <c r="I70" i="18"/>
  <c r="M70" i="18" s="1"/>
  <c r="G70" i="18"/>
  <c r="M69" i="18"/>
  <c r="L69" i="18"/>
  <c r="M68" i="18"/>
  <c r="L68" i="18"/>
  <c r="M67" i="18"/>
  <c r="L67" i="18"/>
  <c r="M66" i="18"/>
  <c r="L66" i="18"/>
  <c r="M65" i="18"/>
  <c r="L65" i="18"/>
  <c r="M64" i="18"/>
  <c r="L64" i="18"/>
  <c r="M63" i="18"/>
  <c r="L63" i="18"/>
  <c r="M62" i="18"/>
  <c r="L62" i="18"/>
  <c r="M61" i="18"/>
  <c r="L61" i="18"/>
  <c r="M60" i="18"/>
  <c r="L60" i="18"/>
  <c r="M59" i="18"/>
  <c r="L59" i="18"/>
  <c r="M58" i="18"/>
  <c r="L58" i="18"/>
  <c r="M57" i="18"/>
  <c r="L57" i="18"/>
  <c r="M56" i="18"/>
  <c r="L56" i="18"/>
  <c r="M55" i="18"/>
  <c r="L55" i="18"/>
  <c r="M54" i="18"/>
  <c r="L54" i="18"/>
  <c r="M53" i="18"/>
  <c r="L53" i="18"/>
  <c r="M52" i="18"/>
  <c r="L52" i="18"/>
  <c r="M51" i="18"/>
  <c r="L51" i="18"/>
  <c r="M50" i="18"/>
  <c r="L50" i="18"/>
  <c r="M49" i="18"/>
  <c r="L49" i="18"/>
  <c r="K48" i="18"/>
  <c r="I48" i="18"/>
  <c r="G48" i="18"/>
  <c r="M47" i="18"/>
  <c r="L47" i="18"/>
  <c r="M46" i="18"/>
  <c r="L46" i="18"/>
  <c r="G24" i="18"/>
  <c r="G25" i="18" s="1"/>
  <c r="G26" i="18" s="1"/>
  <c r="I24" i="18"/>
  <c r="K24" i="18"/>
  <c r="K25" i="18"/>
  <c r="L45" i="18"/>
  <c r="L44" i="18"/>
  <c r="L43" i="18"/>
  <c r="L42" i="18"/>
  <c r="L41" i="18"/>
  <c r="L40" i="18"/>
  <c r="L39" i="18"/>
  <c r="L38" i="18"/>
  <c r="L37" i="18"/>
  <c r="L36" i="18"/>
  <c r="L35" i="18"/>
  <c r="L34" i="18"/>
  <c r="L33" i="18"/>
  <c r="L32" i="18"/>
  <c r="L31" i="18"/>
  <c r="L30" i="18"/>
  <c r="L29" i="18"/>
  <c r="L28" i="18"/>
  <c r="L27" i="18"/>
  <c r="L23" i="18"/>
  <c r="L22" i="18"/>
  <c r="L21" i="18"/>
  <c r="L20" i="18"/>
  <c r="L19" i="18"/>
  <c r="L18" i="18"/>
  <c r="L17" i="18"/>
  <c r="L16" i="18"/>
  <c r="L15" i="18"/>
  <c r="L14" i="18"/>
  <c r="L13" i="18"/>
  <c r="L12" i="18"/>
  <c r="L11" i="18"/>
  <c r="L10" i="18"/>
  <c r="L9" i="18"/>
  <c r="M45" i="18"/>
  <c r="M44" i="18"/>
  <c r="M43" i="18"/>
  <c r="M42" i="18"/>
  <c r="M41" i="18"/>
  <c r="M40" i="18"/>
  <c r="M39" i="18"/>
  <c r="M38" i="18"/>
  <c r="M37" i="18"/>
  <c r="M36" i="18"/>
  <c r="M35" i="18"/>
  <c r="M34" i="18"/>
  <c r="M33" i="18"/>
  <c r="M32" i="18"/>
  <c r="M31" i="18"/>
  <c r="M30" i="18"/>
  <c r="M29" i="18"/>
  <c r="M28" i="18"/>
  <c r="M27" i="18"/>
  <c r="M23" i="18"/>
  <c r="M22" i="18"/>
  <c r="M21" i="18"/>
  <c r="M20" i="18"/>
  <c r="M19" i="18"/>
  <c r="M18" i="18"/>
  <c r="M17" i="18"/>
  <c r="M16" i="18"/>
  <c r="M15" i="18"/>
  <c r="M14" i="18"/>
  <c r="M13" i="18"/>
  <c r="M12" i="18"/>
  <c r="M11" i="18"/>
  <c r="M10" i="18"/>
  <c r="M9" i="18"/>
  <c r="O15" i="18"/>
  <c r="O14" i="18"/>
  <c r="O13" i="18"/>
  <c r="Z30" i="20"/>
  <c r="W30" i="20"/>
  <c r="AD22" i="20"/>
  <c r="Z30" i="19"/>
  <c r="W30" i="19"/>
  <c r="AD30" i="19" s="1"/>
  <c r="AF3" i="15"/>
  <c r="AD30" i="20" l="1"/>
  <c r="L30" i="22"/>
  <c r="O24" i="23"/>
  <c r="I26" i="23"/>
  <c r="O25" i="23"/>
  <c r="G26" i="23"/>
  <c r="M24" i="23"/>
  <c r="K25" i="23"/>
  <c r="M25" i="23" s="1"/>
  <c r="O114" i="18"/>
  <c r="M114" i="18"/>
  <c r="O70" i="18"/>
  <c r="O136" i="18"/>
  <c r="M180" i="18"/>
  <c r="M202" i="18"/>
  <c r="O224" i="18"/>
  <c r="M136" i="18"/>
  <c r="O158" i="18"/>
  <c r="H7" i="21"/>
  <c r="W34" i="22"/>
  <c r="M158" i="18"/>
  <c r="O180" i="18"/>
  <c r="K26" i="18"/>
  <c r="I25" i="18"/>
  <c r="M25" i="18" s="1"/>
  <c r="M24" i="18"/>
  <c r="O24" i="18"/>
  <c r="W34" i="19"/>
  <c r="AD35" i="20" l="1"/>
  <c r="G13" i="20"/>
  <c r="W34" i="20"/>
  <c r="O26" i="23"/>
  <c r="K26" i="23"/>
  <c r="M26" i="23" s="1"/>
  <c r="O25" i="18"/>
  <c r="I26" i="18"/>
  <c r="M26" i="18" s="1"/>
  <c r="O12" i="18"/>
  <c r="O11" i="18"/>
  <c r="O10" i="18"/>
  <c r="O9" i="18"/>
  <c r="AG49" i="15"/>
  <c r="AI49" i="15" s="1"/>
  <c r="AG48" i="15"/>
  <c r="AI48" i="15" s="1"/>
  <c r="AG47" i="15"/>
  <c r="AI47" i="15" s="1"/>
  <c r="AG46" i="15"/>
  <c r="AI46" i="15" s="1"/>
  <c r="AG45" i="15"/>
  <c r="AI45" i="15" s="1"/>
  <c r="AG44" i="15"/>
  <c r="AI44" i="15" s="1"/>
  <c r="AG43" i="15"/>
  <c r="AI43" i="15" s="1"/>
  <c r="AG42" i="15"/>
  <c r="AI42" i="15" s="1"/>
  <c r="AG41" i="15"/>
  <c r="AI41" i="15" s="1"/>
  <c r="AG40" i="15"/>
  <c r="AI40" i="15" s="1"/>
  <c r="AG39" i="15"/>
  <c r="AI39" i="15" s="1"/>
  <c r="AG38" i="15"/>
  <c r="AI38" i="15" s="1"/>
  <c r="AG37" i="15"/>
  <c r="AI37" i="15" s="1"/>
  <c r="AG36" i="15"/>
  <c r="AI36" i="15" s="1"/>
  <c r="AG35" i="15"/>
  <c r="AI35" i="15" s="1"/>
  <c r="AG34" i="15"/>
  <c r="AI34" i="15" s="1"/>
  <c r="AG33" i="15"/>
  <c r="AI33" i="15" s="1"/>
  <c r="AG32" i="15"/>
  <c r="AI32" i="15" s="1"/>
  <c r="AG31" i="15"/>
  <c r="AI31" i="15" s="1"/>
  <c r="AG30" i="15"/>
  <c r="AI30" i="15" s="1"/>
  <c r="AD26" i="16"/>
  <c r="AD22" i="16"/>
  <c r="Z30" i="16"/>
  <c r="W30" i="16"/>
  <c r="O26" i="18" l="1"/>
  <c r="M48" i="18"/>
  <c r="O48" i="18"/>
  <c r="AI50" i="15"/>
  <c r="AD35" i="16" l="1"/>
  <c r="W34" i="16"/>
  <c r="AG24" i="15"/>
  <c r="AI24" i="15" s="1"/>
  <c r="AG23" i="15"/>
  <c r="AI23" i="15" s="1"/>
  <c r="AG22" i="15"/>
  <c r="AI22" i="15" s="1"/>
  <c r="AG21" i="15"/>
  <c r="AI21" i="15" s="1"/>
  <c r="AG20" i="15"/>
  <c r="AI20" i="15" s="1"/>
  <c r="AG19" i="15"/>
  <c r="AI19" i="15" s="1"/>
  <c r="AG18" i="15"/>
  <c r="AI18" i="15" s="1"/>
  <c r="AG17" i="15"/>
  <c r="AI17" i="15" s="1"/>
  <c r="AG16" i="15"/>
  <c r="AI16" i="15" s="1"/>
  <c r="AG15" i="15"/>
  <c r="AI15" i="15" s="1"/>
  <c r="AG14" i="15"/>
  <c r="AI14" i="15" s="1"/>
  <c r="AG13" i="15"/>
  <c r="AI13" i="15" s="1"/>
  <c r="AG12" i="15"/>
  <c r="AI12" i="15" s="1"/>
  <c r="AG11" i="15"/>
  <c r="AI11" i="15" s="1"/>
  <c r="AG10" i="15"/>
  <c r="AI10" i="15" s="1"/>
  <c r="AG9" i="15"/>
  <c r="AI9" i="15" s="1"/>
  <c r="AG8" i="15"/>
  <c r="AI8" i="15" s="1"/>
  <c r="AG7" i="15"/>
  <c r="AI7" i="15" s="1"/>
  <c r="AG6" i="15"/>
  <c r="AI6" i="15" s="1"/>
  <c r="AG5" i="15"/>
  <c r="AI5" i="15" s="1"/>
  <c r="AF28" i="15"/>
  <c r="B2" i="15"/>
  <c r="B27" i="15" s="1"/>
  <c r="L30" i="16"/>
  <c r="H8" i="21"/>
  <c r="H9" i="21" s="1"/>
  <c r="H18" i="21" s="1"/>
  <c r="H13" i="21"/>
  <c r="H14" i="21" s="1"/>
  <c r="H15" i="21" s="1"/>
  <c r="AI25"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kodaira310</author>
  </authors>
  <commentList>
    <comment ref="R3" authorId="0" shapeId="0" xr:uid="{DAB2B5BE-425C-4F0A-A713-87A6B27270B3}">
      <text>
        <r>
          <rPr>
            <b/>
            <sz val="9"/>
            <color indexed="81"/>
            <rFont val="MS P ゴシック"/>
            <family val="3"/>
            <charset val="128"/>
          </rPr>
          <t>２部提出</t>
        </r>
      </text>
    </comment>
    <comment ref="J18" authorId="0" shapeId="0" xr:uid="{A1CDABE8-6B98-400E-BB9F-94E9E413D4E3}">
      <text>
        <r>
          <rPr>
            <b/>
            <sz val="9"/>
            <color indexed="81"/>
            <rFont val="MS P ゴシック"/>
            <family val="3"/>
            <charset val="128"/>
          </rPr>
          <t>税率ごとにまとめて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kodaira310</author>
  </authors>
  <commentList>
    <comment ref="R3" authorId="0" shapeId="0" xr:uid="{A0E0560B-7EEE-4AB8-9C3E-50FBABD8C944}">
      <text>
        <r>
          <rPr>
            <b/>
            <sz val="9"/>
            <color indexed="81"/>
            <rFont val="MS P ゴシック"/>
            <family val="3"/>
            <charset val="128"/>
          </rPr>
          <t>２部提出</t>
        </r>
      </text>
    </comment>
    <comment ref="J18" authorId="0" shapeId="0" xr:uid="{F9D3731C-A3D0-4468-9619-ECF0D68EC036}">
      <text>
        <r>
          <rPr>
            <b/>
            <sz val="9"/>
            <color indexed="81"/>
            <rFont val="MS P ゴシック"/>
            <family val="3"/>
            <charset val="128"/>
          </rPr>
          <t>税率ごとにまとめて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kodaira310</author>
  </authors>
  <commentList>
    <comment ref="V2" authorId="0" shapeId="0" xr:uid="{4FF1F76F-CEAD-4604-8C7E-54767125CB79}">
      <text>
        <r>
          <rPr>
            <b/>
            <sz val="9"/>
            <color indexed="81"/>
            <rFont val="MS P ゴシック"/>
            <family val="3"/>
            <charset val="128"/>
          </rPr>
          <t>２部提出</t>
        </r>
      </text>
    </comment>
    <comment ref="J18" authorId="0" shapeId="0" xr:uid="{E346C186-29CB-489A-880C-50E07C3F141C}">
      <text>
        <r>
          <rPr>
            <b/>
            <sz val="9"/>
            <color indexed="81"/>
            <rFont val="MS P ゴシック"/>
            <family val="3"/>
            <charset val="128"/>
          </rPr>
          <t>税率ごとにまとめて</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kodaira310</author>
  </authors>
  <commentList>
    <comment ref="J18" authorId="0" shapeId="0" xr:uid="{A59EB45E-CB04-47D0-BE39-0A15DE990712}">
      <text>
        <r>
          <rPr>
            <b/>
            <sz val="9"/>
            <color indexed="81"/>
            <rFont val="MS P ゴシック"/>
            <family val="3"/>
            <charset val="128"/>
          </rPr>
          <t>税率ごとにまとめて</t>
        </r>
      </text>
    </comment>
  </commentList>
</comments>
</file>

<file path=xl/sharedStrings.xml><?xml version="1.0" encoding="utf-8"?>
<sst xmlns="http://schemas.openxmlformats.org/spreadsheetml/2006/main" count="481" uniqueCount="163">
  <si>
    <t>月</t>
    <rPh sb="0" eb="1">
      <t>ツキ</t>
    </rPh>
    <phoneticPr fontId="1"/>
  </si>
  <si>
    <t>日</t>
    <rPh sb="0" eb="1">
      <t>ヒ</t>
    </rPh>
    <phoneticPr fontId="1"/>
  </si>
  <si>
    <t>単位</t>
    <rPh sb="0" eb="2">
      <t>タンイ</t>
    </rPh>
    <phoneticPr fontId="1"/>
  </si>
  <si>
    <t>会社名</t>
    <rPh sb="0" eb="3">
      <t>カイシャメイ</t>
    </rPh>
    <phoneticPr fontId="1"/>
  </si>
  <si>
    <t>代表者</t>
    <rPh sb="0" eb="3">
      <t>ダイヒョウシャ</t>
    </rPh>
    <phoneticPr fontId="1"/>
  </si>
  <si>
    <t>名　称</t>
    <rPh sb="0" eb="1">
      <t>ナ</t>
    </rPh>
    <rPh sb="2" eb="3">
      <t>ショウ</t>
    </rPh>
    <phoneticPr fontId="1"/>
  </si>
  <si>
    <t>摘　要</t>
    <rPh sb="0" eb="1">
      <t>テキ</t>
    </rPh>
    <rPh sb="2" eb="3">
      <t>ヨウ</t>
    </rPh>
    <phoneticPr fontId="1"/>
  </si>
  <si>
    <t>数　量</t>
    <rPh sb="0" eb="1">
      <t>カズ</t>
    </rPh>
    <rPh sb="2" eb="3">
      <t>リョウ</t>
    </rPh>
    <phoneticPr fontId="1"/>
  </si>
  <si>
    <t>単　価</t>
    <rPh sb="0" eb="1">
      <t>タン</t>
    </rPh>
    <rPh sb="2" eb="3">
      <t>アタイ</t>
    </rPh>
    <phoneticPr fontId="1"/>
  </si>
  <si>
    <t>住　所</t>
    <rPh sb="0" eb="1">
      <t>ジュウ</t>
    </rPh>
    <rPh sb="2" eb="3">
      <t>ショ</t>
    </rPh>
    <phoneticPr fontId="1"/>
  </si>
  <si>
    <t>金　額</t>
    <rPh sb="0" eb="1">
      <t>キン</t>
    </rPh>
    <rPh sb="2" eb="3">
      <t>ガク</t>
    </rPh>
    <phoneticPr fontId="1"/>
  </si>
  <si>
    <t>備　考</t>
    <rPh sb="0" eb="1">
      <t>ソナエ</t>
    </rPh>
    <rPh sb="2" eb="3">
      <t>コウ</t>
    </rPh>
    <phoneticPr fontId="1"/>
  </si>
  <si>
    <t>㊞</t>
    <phoneticPr fontId="1"/>
  </si>
  <si>
    <t>工 事 番 号</t>
    <rPh sb="0" eb="1">
      <t>コウ</t>
    </rPh>
    <rPh sb="2" eb="3">
      <t>コト</t>
    </rPh>
    <rPh sb="4" eb="5">
      <t>バン</t>
    </rPh>
    <rPh sb="6" eb="7">
      <t>ゴウ</t>
    </rPh>
    <phoneticPr fontId="1"/>
  </si>
  <si>
    <t>消費税額</t>
    <rPh sb="0" eb="3">
      <t>ショウヒゼイ</t>
    </rPh>
    <rPh sb="3" eb="4">
      <t>ガク</t>
    </rPh>
    <phoneticPr fontId="1"/>
  </si>
  <si>
    <t>TEL</t>
    <phoneticPr fontId="1"/>
  </si>
  <si>
    <t>FAX</t>
    <phoneticPr fontId="1"/>
  </si>
  <si>
    <r>
      <rPr>
        <b/>
        <sz val="15"/>
        <color theme="1"/>
        <rFont val="ＭＳ 明朝"/>
        <family val="1"/>
        <charset val="128"/>
      </rPr>
      <t>小平興業株式会社</t>
    </r>
    <r>
      <rPr>
        <b/>
        <sz val="13"/>
        <color theme="1"/>
        <rFont val="ＭＳ 明朝"/>
        <family val="1"/>
        <charset val="128"/>
      </rPr>
      <t>　御中</t>
    </r>
    <rPh sb="0" eb="2">
      <t>コダイラ</t>
    </rPh>
    <rPh sb="2" eb="4">
      <t>コウギョウ</t>
    </rPh>
    <rPh sb="4" eb="6">
      <t>カブシキ</t>
    </rPh>
    <rPh sb="6" eb="8">
      <t>カイシャ</t>
    </rPh>
    <rPh sb="9" eb="11">
      <t>オンチュウ</t>
    </rPh>
    <phoneticPr fontId="1"/>
  </si>
  <si>
    <t>取引先コード</t>
    <rPh sb="0" eb="3">
      <t>トリヒキサキ</t>
    </rPh>
    <phoneticPr fontId="1"/>
  </si>
  <si>
    <t>契　　約</t>
    <rPh sb="0" eb="1">
      <t>チギリ</t>
    </rPh>
    <rPh sb="3" eb="4">
      <t>ヤク</t>
    </rPh>
    <phoneticPr fontId="1"/>
  </si>
  <si>
    <t>注文番号</t>
    <phoneticPr fontId="1"/>
  </si>
  <si>
    <t xml:space="preserve"> 検印</t>
    <rPh sb="1" eb="3">
      <t>ケンイン</t>
    </rPh>
    <phoneticPr fontId="1"/>
  </si>
  <si>
    <t>立替差引先</t>
    <rPh sb="0" eb="2">
      <t>タテカエ</t>
    </rPh>
    <rPh sb="2" eb="4">
      <t>サシヒキ</t>
    </rPh>
    <rPh sb="4" eb="5">
      <t>サキ</t>
    </rPh>
    <phoneticPr fontId="1"/>
  </si>
  <si>
    <t>差引金額</t>
    <rPh sb="0" eb="2">
      <t>サシヒキ</t>
    </rPh>
    <rPh sb="2" eb="4">
      <t>キンガク</t>
    </rPh>
    <phoneticPr fontId="1"/>
  </si>
  <si>
    <t>科目コード</t>
    <rPh sb="0" eb="2">
      <t>カモク</t>
    </rPh>
    <phoneticPr fontId="1"/>
  </si>
  <si>
    <t>工事・部門ｺｰﾄﾞ</t>
    <rPh sb="0" eb="2">
      <t>コウジ</t>
    </rPh>
    <rPh sb="3" eb="5">
      <t>ブモン</t>
    </rPh>
    <phoneticPr fontId="1"/>
  </si>
  <si>
    <t>機械車両</t>
    <rPh sb="0" eb="2">
      <t>キカイ</t>
    </rPh>
    <rPh sb="2" eb="4">
      <t>シャリョウ</t>
    </rPh>
    <phoneticPr fontId="1"/>
  </si>
  <si>
    <t>入力金額</t>
    <rPh sb="0" eb="2">
      <t>ニュウリョク</t>
    </rPh>
    <rPh sb="2" eb="4">
      <t>キンガク</t>
    </rPh>
    <phoneticPr fontId="1"/>
  </si>
  <si>
    <t>税区分</t>
    <rPh sb="0" eb="3">
      <t>ゼイクブン</t>
    </rPh>
    <phoneticPr fontId="1"/>
  </si>
  <si>
    <t>購入日</t>
    <rPh sb="0" eb="2">
      <t>コウニュウ</t>
    </rPh>
    <rPh sb="2" eb="3">
      <t>ビ</t>
    </rPh>
    <phoneticPr fontId="1"/>
  </si>
  <si>
    <t>品名又はｺｰﾄﾞ</t>
    <rPh sb="0" eb="2">
      <t>ヒンメイ</t>
    </rPh>
    <rPh sb="2" eb="3">
      <t>マタ</t>
    </rPh>
    <phoneticPr fontId="1"/>
  </si>
  <si>
    <t>行</t>
    <rPh sb="0" eb="1">
      <t>ギョウ</t>
    </rPh>
    <phoneticPr fontId="1"/>
  </si>
  <si>
    <t xml:space="preserve"> 内 訳 明 細 書 </t>
    <rPh sb="1" eb="2">
      <t>ウチ</t>
    </rPh>
    <rPh sb="3" eb="4">
      <t>ヤク</t>
    </rPh>
    <rPh sb="5" eb="6">
      <t>メイ</t>
    </rPh>
    <rPh sb="7" eb="8">
      <t>ホソ</t>
    </rPh>
    <rPh sb="9" eb="10">
      <t>ショ</t>
    </rPh>
    <phoneticPr fontId="1"/>
  </si>
  <si>
    <t>工　事　名
又は、担当部</t>
    <rPh sb="6" eb="7">
      <t>マタ</t>
    </rPh>
    <rPh sb="9" eb="12">
      <t>タントウブ</t>
    </rPh>
    <phoneticPr fontId="1"/>
  </si>
  <si>
    <t>整理番号</t>
    <phoneticPr fontId="1"/>
  </si>
  <si>
    <t>(金額は消費税込)</t>
    <rPh sb="1" eb="3">
      <t>キンガク</t>
    </rPh>
    <rPh sb="4" eb="7">
      <t>ショウヒゼイ</t>
    </rPh>
    <rPh sb="7" eb="8">
      <t>コミ</t>
    </rPh>
    <phoneticPr fontId="1"/>
  </si>
  <si>
    <t xml:space="preserve"> </t>
    <phoneticPr fontId="1"/>
  </si>
  <si>
    <t>担当者</t>
    <phoneticPr fontId="1"/>
  </si>
  <si>
    <t>ここから下は、当社記入欄です。</t>
    <phoneticPr fontId="1"/>
  </si>
  <si>
    <t>計</t>
    <rPh sb="0" eb="1">
      <t>ケイ</t>
    </rPh>
    <phoneticPr fontId="1"/>
  </si>
  <si>
    <t>年</t>
    <rPh sb="0" eb="1">
      <t>ネン</t>
    </rPh>
    <phoneticPr fontId="1"/>
  </si>
  <si>
    <t>銀行名</t>
    <rPh sb="0" eb="3">
      <t>ギンコウメイ</t>
    </rPh>
    <phoneticPr fontId="1"/>
  </si>
  <si>
    <t>支店名</t>
    <rPh sb="0" eb="3">
      <t>シテンメイ</t>
    </rPh>
    <phoneticPr fontId="1"/>
  </si>
  <si>
    <t>振込
銀行</t>
    <rPh sb="0" eb="2">
      <t>フリコミ</t>
    </rPh>
    <rPh sb="3" eb="5">
      <t>ギンコウ</t>
    </rPh>
    <phoneticPr fontId="1"/>
  </si>
  <si>
    <t>ﾌﾘｶﾞﾅ</t>
    <phoneticPr fontId="1"/>
  </si>
  <si>
    <t>口座名義</t>
    <rPh sb="0" eb="2">
      <t>コウザ</t>
    </rPh>
    <rPh sb="2" eb="4">
      <t>メイギ</t>
    </rPh>
    <phoneticPr fontId="1"/>
  </si>
  <si>
    <t>口座種別</t>
    <rPh sb="0" eb="2">
      <t>コウザ</t>
    </rPh>
    <rPh sb="2" eb="4">
      <t>シュベツ</t>
    </rPh>
    <phoneticPr fontId="1"/>
  </si>
  <si>
    <t>1.普通 2.当座</t>
    <phoneticPr fontId="1"/>
  </si>
  <si>
    <t>口座番号</t>
    <rPh sb="0" eb="2">
      <t>コウザ</t>
    </rPh>
    <rPh sb="2" eb="4">
      <t>バンゴウ</t>
    </rPh>
    <phoneticPr fontId="1"/>
  </si>
  <si>
    <t>前回迄出来高</t>
    <phoneticPr fontId="1"/>
  </si>
  <si>
    <t>保留金額</t>
    <phoneticPr fontId="1"/>
  </si>
  <si>
    <t>請求金額</t>
    <phoneticPr fontId="1"/>
  </si>
  <si>
    <t xml:space="preserve">  .   .</t>
    <phoneticPr fontId="1"/>
  </si>
  <si>
    <t>○○建設㈱</t>
    <rPh sb="2" eb="4">
      <t>ケンセツ</t>
    </rPh>
    <phoneticPr fontId="1"/>
  </si>
  <si>
    <t>　請　　求　　書　</t>
    <rPh sb="1" eb="2">
      <t>ショウ</t>
    </rPh>
    <rPh sb="4" eb="5">
      <t>モトム</t>
    </rPh>
    <rPh sb="7" eb="8">
      <t>ショ</t>
    </rPh>
    <phoneticPr fontId="1"/>
  </si>
  <si>
    <t>別紙内訳書の通り</t>
    <rPh sb="0" eb="2">
      <t>ベッシ</t>
    </rPh>
    <rPh sb="2" eb="5">
      <t>ウチワケショ</t>
    </rPh>
    <rPh sb="6" eb="7">
      <t>トオ</t>
    </rPh>
    <phoneticPr fontId="1"/>
  </si>
  <si>
    <t>※請負契約の場合は下記も記入</t>
    <rPh sb="1" eb="3">
      <t>ウケオイ</t>
    </rPh>
    <rPh sb="3" eb="5">
      <t>ケイヤク</t>
    </rPh>
    <rPh sb="6" eb="8">
      <t>バアイ</t>
    </rPh>
    <rPh sb="9" eb="11">
      <t>カキ</t>
    </rPh>
    <rPh sb="12" eb="14">
      <t>キニュウ</t>
    </rPh>
    <phoneticPr fontId="1"/>
  </si>
  <si>
    <t>品 名 ・ 工 種</t>
    <rPh sb="0" eb="1">
      <t>ヒン</t>
    </rPh>
    <rPh sb="2" eb="3">
      <t>ナ</t>
    </rPh>
    <rPh sb="6" eb="7">
      <t>コウ</t>
    </rPh>
    <rPh sb="8" eb="9">
      <t>シュ</t>
    </rPh>
    <phoneticPr fontId="1"/>
  </si>
  <si>
    <t>出　面　集　計　表</t>
    <rPh sb="0" eb="1">
      <t>デ</t>
    </rPh>
    <rPh sb="2" eb="3">
      <t>メン</t>
    </rPh>
    <rPh sb="4" eb="5">
      <t>シュウ</t>
    </rPh>
    <rPh sb="6" eb="7">
      <t>ケイ</t>
    </rPh>
    <rPh sb="8" eb="9">
      <t>ヒョウ</t>
    </rPh>
    <phoneticPr fontId="24"/>
  </si>
  <si>
    <t>工 事 名</t>
    <rPh sb="0" eb="1">
      <t>コウ</t>
    </rPh>
    <rPh sb="2" eb="3">
      <t>コト</t>
    </rPh>
    <rPh sb="4" eb="5">
      <t>メイ</t>
    </rPh>
    <phoneticPr fontId="24"/>
  </si>
  <si>
    <t>会社名 :</t>
    <rPh sb="0" eb="3">
      <t>カイシャメイ</t>
    </rPh>
    <phoneticPr fontId="24"/>
  </si>
  <si>
    <t>氏名</t>
    <rPh sb="0" eb="2">
      <t>シメイ</t>
    </rPh>
    <phoneticPr fontId="24"/>
  </si>
  <si>
    <t>計</t>
    <rPh sb="0" eb="1">
      <t>ケイ</t>
    </rPh>
    <phoneticPr fontId="24"/>
  </si>
  <si>
    <t>単価</t>
    <rPh sb="0" eb="2">
      <t>タンカ</t>
    </rPh>
    <phoneticPr fontId="24"/>
  </si>
  <si>
    <t>合　　計</t>
  </si>
  <si>
    <t>　出　来　高　内　訳　書　</t>
    <phoneticPr fontId="30"/>
  </si>
  <si>
    <t>工 事 名 ：</t>
    <rPh sb="0" eb="1">
      <t>コウ</t>
    </rPh>
    <rPh sb="2" eb="3">
      <t>コト</t>
    </rPh>
    <rPh sb="4" eb="5">
      <t>メイ</t>
    </rPh>
    <phoneticPr fontId="30"/>
  </si>
  <si>
    <t>工　　 期 ：</t>
    <rPh sb="0" eb="1">
      <t>コウ</t>
    </rPh>
    <rPh sb="4" eb="5">
      <t>キ</t>
    </rPh>
    <phoneticPr fontId="30"/>
  </si>
  <si>
    <t>会社名 ：</t>
    <rPh sb="0" eb="3">
      <t>カイシャメイ</t>
    </rPh>
    <phoneticPr fontId="30"/>
  </si>
  <si>
    <t>契　　　　　　　　　　　　　　　　　　約</t>
    <rPh sb="0" eb="1">
      <t>チギリ</t>
    </rPh>
    <rPh sb="19" eb="20">
      <t>ヤク</t>
    </rPh>
    <phoneticPr fontId="30"/>
  </si>
  <si>
    <t>累計出来高金額</t>
    <rPh sb="0" eb="2">
      <t>ルイケイ</t>
    </rPh>
    <rPh sb="2" eb="5">
      <t>デキダカ</t>
    </rPh>
    <rPh sb="5" eb="7">
      <t>キンガク</t>
    </rPh>
    <phoneticPr fontId="30"/>
  </si>
  <si>
    <t>残工事</t>
    <rPh sb="0" eb="1">
      <t>ザン</t>
    </rPh>
    <rPh sb="1" eb="3">
      <t>コウジ</t>
    </rPh>
    <phoneticPr fontId="30"/>
  </si>
  <si>
    <t>名称</t>
    <rPh sb="0" eb="1">
      <t>メイ</t>
    </rPh>
    <rPh sb="1" eb="2">
      <t>ショウ</t>
    </rPh>
    <phoneticPr fontId="30"/>
  </si>
  <si>
    <t>単位</t>
    <rPh sb="0" eb="2">
      <t>タンイ</t>
    </rPh>
    <phoneticPr fontId="30"/>
  </si>
  <si>
    <t>数量</t>
    <rPh sb="0" eb="1">
      <t>カズ</t>
    </rPh>
    <rPh sb="1" eb="2">
      <t>リョウ</t>
    </rPh>
    <phoneticPr fontId="30"/>
  </si>
  <si>
    <t>単価</t>
    <rPh sb="0" eb="1">
      <t>タン</t>
    </rPh>
    <rPh sb="1" eb="2">
      <t>アタイ</t>
    </rPh>
    <phoneticPr fontId="30"/>
  </si>
  <si>
    <t>金額</t>
    <rPh sb="0" eb="1">
      <t>キン</t>
    </rPh>
    <rPh sb="1" eb="2">
      <t>ガク</t>
    </rPh>
    <phoneticPr fontId="30"/>
  </si>
  <si>
    <t>累計出来高</t>
  </si>
  <si>
    <t>今回出来高</t>
  </si>
  <si>
    <t>契約残高</t>
    <phoneticPr fontId="1"/>
  </si>
  <si>
    <t>年</t>
    <rPh sb="0" eb="1">
      <t>ネン</t>
    </rPh>
    <phoneticPr fontId="1"/>
  </si>
  <si>
    <t>月分</t>
    <rPh sb="0" eb="1">
      <t>ツキ</t>
    </rPh>
    <rPh sb="1" eb="2">
      <t>ブン</t>
    </rPh>
    <phoneticPr fontId="1"/>
  </si>
  <si>
    <t>前月迄出来高金額</t>
    <rPh sb="0" eb="2">
      <t>ゼンゲツ</t>
    </rPh>
    <rPh sb="2" eb="3">
      <t>マデ</t>
    </rPh>
    <rPh sb="6" eb="8">
      <t>キンガク</t>
    </rPh>
    <phoneticPr fontId="30"/>
  </si>
  <si>
    <t>今月出来高金額</t>
    <rPh sb="0" eb="2">
      <t>コンゲツ</t>
    </rPh>
    <rPh sb="2" eb="5">
      <t>デキダカ</t>
    </rPh>
    <rPh sb="5" eb="7">
      <t>キンガク</t>
    </rPh>
    <phoneticPr fontId="30"/>
  </si>
  <si>
    <t>～</t>
    <phoneticPr fontId="1"/>
  </si>
  <si>
    <t>　　　　　　消　費　税</t>
  </si>
  <si>
    <t>〒</t>
  </si>
  <si>
    <t>○○建設株式会社</t>
    <phoneticPr fontId="1"/>
  </si>
  <si>
    <t>321-1234</t>
    <phoneticPr fontId="1"/>
  </si>
  <si>
    <t>T</t>
    <phoneticPr fontId="1"/>
  </si>
  <si>
    <t>税込合計額</t>
  </si>
  <si>
    <t>内消費税額</t>
    <phoneticPr fontId="1"/>
  </si>
  <si>
    <t>10%対象</t>
    <rPh sb="3" eb="5">
      <t>タイショウ</t>
    </rPh>
    <phoneticPr fontId="1"/>
  </si>
  <si>
    <t>軽減税率
 8%対象</t>
    <rPh sb="0" eb="4">
      <t>ケイゲンゼイリツ</t>
    </rPh>
    <rPh sb="8" eb="10">
      <t>タイショウ</t>
    </rPh>
    <phoneticPr fontId="1"/>
  </si>
  <si>
    <t>円</t>
    <rPh sb="0" eb="1">
      <t>エン</t>
    </rPh>
    <phoneticPr fontId="1"/>
  </si>
  <si>
    <t>今回請求額
（消費税込）</t>
  </si>
  <si>
    <t>課　税　小　計</t>
    <rPh sb="0" eb="1">
      <t>カ</t>
    </rPh>
    <rPh sb="2" eb="3">
      <t>ゼイ</t>
    </rPh>
    <rPh sb="4" eb="5">
      <t>コ</t>
    </rPh>
    <rPh sb="6" eb="7">
      <t>ケイ</t>
    </rPh>
    <phoneticPr fontId="1"/>
  </si>
  <si>
    <t>非課税・不課税</t>
    <rPh sb="0" eb="3">
      <t>ヒカゼイ</t>
    </rPh>
    <rPh sb="4" eb="7">
      <t>フカゼイ</t>
    </rPh>
    <phoneticPr fontId="1"/>
  </si>
  <si>
    <t>　　　　〃</t>
    <phoneticPr fontId="1"/>
  </si>
  <si>
    <t>非課税</t>
    <rPh sb="0" eb="3">
      <t>ヒカゼイ</t>
    </rPh>
    <phoneticPr fontId="1"/>
  </si>
  <si>
    <t>不課税</t>
    <rPh sb="0" eb="3">
      <t>フカゼイ</t>
    </rPh>
    <phoneticPr fontId="1"/>
  </si>
  <si>
    <t>今回請求の内消費税</t>
    <rPh sb="0" eb="2">
      <t>コンカイ</t>
    </rPh>
    <rPh sb="2" eb="4">
      <t>セイキュウ</t>
    </rPh>
    <rPh sb="5" eb="6">
      <t>ウチ</t>
    </rPh>
    <rPh sb="6" eb="9">
      <t>ショウヒゼイ</t>
    </rPh>
    <phoneticPr fontId="1"/>
  </si>
  <si>
    <t xml:space="preserve"> </t>
  </si>
  <si>
    <t xml:space="preserve"> </t>
    <phoneticPr fontId="1"/>
  </si>
  <si>
    <t>消費税率等</t>
    <rPh sb="0" eb="2">
      <t>ショウヒ</t>
    </rPh>
    <rPh sb="2" eb="4">
      <t>ゼイリツ</t>
    </rPh>
    <rPh sb="4" eb="5">
      <t>トウ</t>
    </rPh>
    <phoneticPr fontId="1"/>
  </si>
  <si>
    <t>税区分(税込=0 / 軽減税率=9 / 税なし=1)</t>
    <rPh sb="0" eb="1">
      <t>ゼイ</t>
    </rPh>
    <rPh sb="1" eb="3">
      <t>クブン</t>
    </rPh>
    <rPh sb="11" eb="15">
      <t>ケイゲンゼイリツ</t>
    </rPh>
    <phoneticPr fontId="1"/>
  </si>
  <si>
    <t>〇〇〇〇〇工事</t>
    <rPh sb="5" eb="7">
      <t>コウジ</t>
    </rPh>
    <phoneticPr fontId="1"/>
  </si>
  <si>
    <t>ﾏﾙﾏﾙｹﾝｾﾂ(ｶ</t>
  </si>
  <si>
    <t>〇〇銀行</t>
    <rPh sb="2" eb="4">
      <t>ギンコウ</t>
    </rPh>
    <phoneticPr fontId="1"/>
  </si>
  <si>
    <t>〇〇支店</t>
    <rPh sb="2" eb="4">
      <t>シテン</t>
    </rPh>
    <phoneticPr fontId="1"/>
  </si>
  <si>
    <t>2023</t>
    <phoneticPr fontId="1"/>
  </si>
  <si>
    <t>宇都宮市○○町３－４－５</t>
    <phoneticPr fontId="1"/>
  </si>
  <si>
    <t>代表取締役　○△　太郎</t>
  </si>
  <si>
    <t>028-111-9999</t>
  </si>
  <si>
    <t>028-111-8888</t>
    <phoneticPr fontId="1"/>
  </si>
  <si>
    <t>消費税率</t>
  </si>
  <si>
    <t>消費税率</t>
    <phoneticPr fontId="1"/>
  </si>
  <si>
    <t>　　　　　　小　　　 計</t>
    <rPh sb="6" eb="7">
      <t>コ</t>
    </rPh>
    <phoneticPr fontId="1"/>
  </si>
  <si>
    <t>　　　　　　合　　　 計</t>
    <rPh sb="6" eb="7">
      <t>ゴウ</t>
    </rPh>
    <phoneticPr fontId="1"/>
  </si>
  <si>
    <t>　　　　　　消費税込 計</t>
    <rPh sb="6" eb="9">
      <t>ショウヒゼイ</t>
    </rPh>
    <rPh sb="9" eb="10">
      <t>コ</t>
    </rPh>
    <phoneticPr fontId="1"/>
  </si>
  <si>
    <t>工事番号</t>
    <phoneticPr fontId="1"/>
  </si>
  <si>
    <t xml:space="preserve">  %対象</t>
    <phoneticPr fontId="1"/>
  </si>
  <si>
    <t>㈱〇〇商店</t>
    <rPh sb="3" eb="5">
      <t>ショウテン</t>
    </rPh>
    <phoneticPr fontId="1"/>
  </si>
  <si>
    <t>丸セパ</t>
    <rPh sb="0" eb="1">
      <t>マル</t>
    </rPh>
    <phoneticPr fontId="1"/>
  </si>
  <si>
    <t>Ｂ　８－４５０</t>
    <phoneticPr fontId="1"/>
  </si>
  <si>
    <t>本</t>
    <rPh sb="0" eb="1">
      <t>ホン</t>
    </rPh>
    <phoneticPr fontId="1"/>
  </si>
  <si>
    <t>フォームタイ</t>
    <phoneticPr fontId="1"/>
  </si>
  <si>
    <t>３型座金付　８×１５０</t>
    <rPh sb="1" eb="2">
      <t>カタ</t>
    </rPh>
    <rPh sb="2" eb="4">
      <t>ザガネ</t>
    </rPh>
    <rPh sb="4" eb="5">
      <t>ツキ</t>
    </rPh>
    <phoneticPr fontId="1"/>
  </si>
  <si>
    <t>個</t>
    <rPh sb="0" eb="1">
      <t>コ</t>
    </rPh>
    <phoneticPr fontId="1"/>
  </si>
  <si>
    <t>Ｂ　８－１７５</t>
    <phoneticPr fontId="1"/>
  </si>
  <si>
    <t>小　　計</t>
    <rPh sb="0" eb="1">
      <t>ショウ</t>
    </rPh>
    <rPh sb="3" eb="4">
      <t>ケイ</t>
    </rPh>
    <phoneticPr fontId="1"/>
  </si>
  <si>
    <t>消費税</t>
    <rPh sb="0" eb="3">
      <t>ショウヒゼイ</t>
    </rPh>
    <phoneticPr fontId="1"/>
  </si>
  <si>
    <t>％</t>
    <phoneticPr fontId="1"/>
  </si>
  <si>
    <t>合　　計</t>
    <rPh sb="0" eb="1">
      <t>ゴウ</t>
    </rPh>
    <rPh sb="3" eb="4">
      <t>ケイ</t>
    </rPh>
    <phoneticPr fontId="1"/>
  </si>
  <si>
    <t>菓子折</t>
    <rPh sb="0" eb="3">
      <t>カシオリ</t>
    </rPh>
    <phoneticPr fontId="1"/>
  </si>
  <si>
    <t>クッキー　３０枚入り</t>
    <rPh sb="7" eb="8">
      <t>マイ</t>
    </rPh>
    <rPh sb="8" eb="9">
      <t>イ</t>
    </rPh>
    <phoneticPr fontId="1"/>
  </si>
  <si>
    <t>軽減税率</t>
  </si>
  <si>
    <t>※</t>
    <phoneticPr fontId="1"/>
  </si>
  <si>
    <t>※印は軽減税率</t>
    <rPh sb="1" eb="2">
      <t>イン</t>
    </rPh>
    <rPh sb="3" eb="5">
      <t>ケイゲン</t>
    </rPh>
    <rPh sb="5" eb="7">
      <t>ゼイリツ</t>
    </rPh>
    <phoneticPr fontId="1"/>
  </si>
  <si>
    <t>株式会社〇〇商店</t>
    <rPh sb="0" eb="4">
      <t>カブシキカイシャ</t>
    </rPh>
    <phoneticPr fontId="1"/>
  </si>
  <si>
    <t>クッキー　２０枚入り</t>
    <rPh sb="7" eb="8">
      <t>マイ</t>
    </rPh>
    <rPh sb="8" eb="9">
      <t>イ</t>
    </rPh>
    <phoneticPr fontId="1"/>
  </si>
  <si>
    <t>総合計</t>
    <rPh sb="0" eb="3">
      <t>ソウゴウケイ</t>
    </rPh>
    <phoneticPr fontId="1"/>
  </si>
  <si>
    <t>印紙</t>
    <rPh sb="0" eb="2">
      <t>インシ</t>
    </rPh>
    <phoneticPr fontId="1"/>
  </si>
  <si>
    <t>枚</t>
    <rPh sb="0" eb="1">
      <t>マイ</t>
    </rPh>
    <phoneticPr fontId="1"/>
  </si>
  <si>
    <t>ｶ)ﾏﾙﾏﾙｼｮｳﾃﾝ</t>
    <phoneticPr fontId="1"/>
  </si>
  <si>
    <t>㈱○○ｼｮｳﾃﾝ</t>
    <phoneticPr fontId="1"/>
  </si>
  <si>
    <t>値引き</t>
    <rPh sb="0" eb="2">
      <t>ネビ</t>
    </rPh>
    <phoneticPr fontId="1"/>
  </si>
  <si>
    <t>代表取締役　○△　一郎</t>
    <rPh sb="9" eb="10">
      <t>イチ</t>
    </rPh>
    <phoneticPr fontId="1"/>
  </si>
  <si>
    <t>年  　　月分</t>
  </si>
  <si>
    <t>第　　　回</t>
    <phoneticPr fontId="30"/>
  </si>
  <si>
    <t>仮設工</t>
    <rPh sb="0" eb="3">
      <t>カセツコウ</t>
    </rPh>
    <phoneticPr fontId="1"/>
  </si>
  <si>
    <t>式</t>
    <rPh sb="0" eb="1">
      <t>シキ</t>
    </rPh>
    <phoneticPr fontId="1"/>
  </si>
  <si>
    <t>掘削工</t>
    <rPh sb="0" eb="2">
      <t>クッサク</t>
    </rPh>
    <rPh sb="2" eb="3">
      <t>コウ</t>
    </rPh>
    <phoneticPr fontId="1"/>
  </si>
  <si>
    <t>運搬工</t>
    <rPh sb="0" eb="3">
      <t>ウンパンコウ</t>
    </rPh>
    <phoneticPr fontId="1"/>
  </si>
  <si>
    <t>別紙内訳の通り</t>
    <rPh sb="0" eb="2">
      <t>ベッシ</t>
    </rPh>
    <rPh sb="2" eb="4">
      <t>ウチワケ</t>
    </rPh>
    <rPh sb="5" eb="6">
      <t>トオ</t>
    </rPh>
    <phoneticPr fontId="1"/>
  </si>
  <si>
    <t>　　　〃</t>
  </si>
  <si>
    <t>　　　〃</t>
    <phoneticPr fontId="1"/>
  </si>
  <si>
    <t>課　税　合　計</t>
    <rPh sb="0" eb="1">
      <t>カ</t>
    </rPh>
    <rPh sb="2" eb="3">
      <t>ゼイ</t>
    </rPh>
    <rPh sb="4" eb="5">
      <t>ゴウ</t>
    </rPh>
    <rPh sb="6" eb="7">
      <t>ケイ</t>
    </rPh>
    <phoneticPr fontId="1"/>
  </si>
  <si>
    <t>適格事業者登録番号</t>
    <rPh sb="0" eb="2">
      <t>テキカク</t>
    </rPh>
    <rPh sb="2" eb="5">
      <t>ジギョウシャ</t>
    </rPh>
    <rPh sb="5" eb="7">
      <t>トウロク</t>
    </rPh>
    <rPh sb="7" eb="9">
      <t>バンゴウ</t>
    </rPh>
    <phoneticPr fontId="1"/>
  </si>
  <si>
    <t>適格事業者登録番号</t>
    <rPh sb="0" eb="2">
      <t>テキカク</t>
    </rPh>
    <rPh sb="2" eb="4">
      <t>ジギョウ</t>
    </rPh>
    <rPh sb="4" eb="5">
      <t>モノ</t>
    </rPh>
    <rPh sb="5" eb="7">
      <t>トウロク</t>
    </rPh>
    <rPh sb="7" eb="9">
      <t>バンゴウ</t>
    </rPh>
    <phoneticPr fontId="1"/>
  </si>
  <si>
    <t>Ｔ</t>
    <phoneticPr fontId="1"/>
  </si>
  <si>
    <t>第　１　回</t>
    <phoneticPr fontId="30"/>
  </si>
  <si>
    <t>２０２３年 １２ 月分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</si>
</sst>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411]ggge&quot;年&quot;m&quot;月&quot;d&quot;日&quot;;@"/>
    <numFmt numFmtId="177" formatCode="#,##0;&quot;▲ &quot;#,##0"/>
    <numFmt numFmtId="178" formatCode="#,##0.00;&quot;▲ &quot;#,##0.00"/>
    <numFmt numFmtId="179" formatCode="0000000"/>
    <numFmt numFmtId="180" formatCode="000"/>
    <numFmt numFmtId="181" formatCode="000000"/>
    <numFmt numFmtId="182" formatCode="[&lt;=999]000;[&lt;=9999]000\-00;000\-0000"/>
    <numFmt numFmtId="183" formatCode="00"/>
    <numFmt numFmtId="184" formatCode="00000"/>
    <numFmt numFmtId="185" formatCode="00&quot;年&quot;"/>
    <numFmt numFmtId="186" formatCode="00&quot;月&quot;"/>
    <numFmt numFmtId="187" formatCode="00&quot;日&quot;"/>
    <numFmt numFmtId="188" formatCode="0.0_ "/>
    <numFmt numFmtId="189" formatCode="&quot;～　　&quot;yyyy&quot;年&quot;m&quot;月&quot;d&quot;日&quot;"/>
    <numFmt numFmtId="190" formatCode="#,##0.0;&quot;▲ &quot;#,##0.0"/>
    <numFmt numFmtId="191" formatCode="0000000000000"/>
  </numFmts>
  <fonts count="42">
    <font>
      <sz val="10"/>
      <color theme="1"/>
      <name val="ＭＳ Ｐ明朝"/>
      <family val="2"/>
      <charset val="128"/>
    </font>
    <font>
      <sz val="6"/>
      <name val="ＭＳ Ｐ明朝"/>
      <family val="2"/>
      <charset val="128"/>
    </font>
    <font>
      <sz val="10"/>
      <color theme="1"/>
      <name val="ＭＳ 明朝"/>
      <family val="1"/>
      <charset val="128"/>
    </font>
    <font>
      <sz val="11"/>
      <color theme="1"/>
      <name val="ＭＳ 明朝"/>
      <family val="1"/>
      <charset val="128"/>
    </font>
    <font>
      <sz val="9"/>
      <color theme="1"/>
      <name val="ＭＳ 明朝"/>
      <family val="1"/>
      <charset val="128"/>
    </font>
    <font>
      <u/>
      <sz val="22"/>
      <color theme="1"/>
      <name val="ＭＳ 明朝"/>
      <family val="1"/>
      <charset val="128"/>
    </font>
    <font>
      <b/>
      <sz val="13"/>
      <color theme="1"/>
      <name val="ＭＳ 明朝"/>
      <family val="1"/>
      <charset val="128"/>
    </font>
    <font>
      <sz val="8"/>
      <color theme="1"/>
      <name val="ＭＳ 明朝"/>
      <family val="1"/>
      <charset val="128"/>
    </font>
    <font>
      <b/>
      <sz val="22"/>
      <color theme="1"/>
      <name val="ＭＳ 明朝"/>
      <family val="1"/>
      <charset val="128"/>
    </font>
    <font>
      <sz val="11"/>
      <color theme="1"/>
      <name val="ＭＳ Ｐ明朝"/>
      <family val="1"/>
      <charset val="128"/>
    </font>
    <font>
      <b/>
      <sz val="15"/>
      <color theme="1"/>
      <name val="ＭＳ 明朝"/>
      <family val="1"/>
      <charset val="128"/>
    </font>
    <font>
      <sz val="10"/>
      <color theme="1"/>
      <name val="ＭＳ Ｐ明朝"/>
      <family val="2"/>
      <charset val="128"/>
    </font>
    <font>
      <sz val="12"/>
      <color theme="1"/>
      <name val="ＭＳ 明朝"/>
      <family val="1"/>
      <charset val="128"/>
    </font>
    <font>
      <sz val="11"/>
      <color rgb="FFCCFFFF"/>
      <name val="ＭＳ 明朝"/>
      <family val="1"/>
      <charset val="128"/>
    </font>
    <font>
      <b/>
      <sz val="11"/>
      <color theme="1"/>
      <name val="ＭＳ 明朝"/>
      <family val="1"/>
      <charset val="128"/>
    </font>
    <font>
      <b/>
      <sz val="11"/>
      <color rgb="FFFF0000"/>
      <name val="ＭＳ 明朝"/>
      <family val="1"/>
      <charset val="128"/>
    </font>
    <font>
      <sz val="11"/>
      <color theme="0"/>
      <name val="ＭＳ 明朝"/>
      <family val="1"/>
      <charset val="128"/>
    </font>
    <font>
      <b/>
      <sz val="11"/>
      <color rgb="FFFFFF00"/>
      <name val="ＭＳ 明朝"/>
      <family val="1"/>
      <charset val="128"/>
    </font>
    <font>
      <sz val="11"/>
      <color rgb="FFFFFF00"/>
      <name val="ＭＳ 明朝"/>
      <family val="1"/>
      <charset val="128"/>
    </font>
    <font>
      <sz val="14"/>
      <color theme="1"/>
      <name val="ＭＳ 明朝"/>
      <family val="1"/>
      <charset val="128"/>
    </font>
    <font>
      <b/>
      <sz val="18"/>
      <color theme="1"/>
      <name val="ＭＳ 明朝"/>
      <family val="1"/>
      <charset val="128"/>
    </font>
    <font>
      <b/>
      <u/>
      <sz val="11"/>
      <color theme="1"/>
      <name val="ＭＳ 明朝"/>
      <family val="1"/>
      <charset val="128"/>
    </font>
    <font>
      <sz val="11"/>
      <name val="ＭＳ Ｐゴシック"/>
      <family val="3"/>
      <charset val="128"/>
    </font>
    <font>
      <sz val="20"/>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9"/>
      <name val="ＭＳ Ｐ明朝"/>
      <family val="1"/>
      <charset val="128"/>
    </font>
    <font>
      <b/>
      <u/>
      <sz val="16"/>
      <name val="ＭＳ Ｐ明朝"/>
      <family val="1"/>
      <charset val="128"/>
    </font>
    <font>
      <sz val="6"/>
      <name val="ＭＳ Ｐ明朝"/>
      <family val="1"/>
      <charset val="128"/>
    </font>
    <font>
      <sz val="11"/>
      <name val="ＭＳ 明朝"/>
      <family val="1"/>
      <charset val="128"/>
    </font>
    <font>
      <sz val="12"/>
      <color theme="1"/>
      <name val="ＭＳ Ｐ明朝"/>
      <family val="1"/>
      <charset val="128"/>
    </font>
    <font>
      <sz val="11"/>
      <color rgb="FFFF0000"/>
      <name val="ＭＳ 明朝"/>
      <family val="1"/>
      <charset val="128"/>
    </font>
    <font>
      <sz val="16"/>
      <color theme="1"/>
      <name val="ＭＳ 明朝"/>
      <family val="1"/>
      <charset val="128"/>
    </font>
    <font>
      <b/>
      <sz val="12"/>
      <color theme="1"/>
      <name val="ＭＳ ゴシック"/>
      <family val="3"/>
      <charset val="128"/>
    </font>
    <font>
      <sz val="12"/>
      <color theme="1"/>
      <name val="ＭＳ ゴシック"/>
      <family val="3"/>
      <charset val="128"/>
    </font>
    <font>
      <b/>
      <sz val="9"/>
      <color indexed="81"/>
      <name val="MS P ゴシック"/>
      <family val="3"/>
      <charset val="128"/>
    </font>
    <font>
      <sz val="22"/>
      <color theme="1"/>
      <name val="ＭＳ 明朝"/>
      <family val="1"/>
      <charset val="128"/>
    </font>
    <font>
      <sz val="14"/>
      <color theme="1"/>
      <name val="ＭＳ Ｐ明朝"/>
      <family val="1"/>
      <charset val="128"/>
    </font>
    <font>
      <b/>
      <sz val="12"/>
      <color theme="1"/>
      <name val="ＭＳ Ｐ明朝"/>
      <family val="1"/>
      <charset val="128"/>
    </font>
    <font>
      <b/>
      <sz val="14"/>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rgb="FFFF000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double">
        <color indexed="64"/>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dotted">
        <color auto="1"/>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right/>
      <top/>
      <bottom style="dotted">
        <color auto="1"/>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right style="thin">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tted">
        <color theme="0" tint="-0.499984740745262"/>
      </left>
      <right style="dotted">
        <color theme="0" tint="-0.499984740745262"/>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s>
  <cellStyleXfs count="5">
    <xf numFmtId="0" fontId="0" fillId="0" borderId="0">
      <alignment vertical="center"/>
    </xf>
    <xf numFmtId="38" fontId="11" fillId="0" borderId="0" applyFont="0" applyFill="0" applyBorder="0" applyAlignment="0" applyProtection="0">
      <alignment vertical="center"/>
    </xf>
    <xf numFmtId="0" fontId="22" fillId="0" borderId="0"/>
    <xf numFmtId="38" fontId="22" fillId="0" borderId="0" applyFont="0" applyFill="0" applyBorder="0" applyAlignment="0" applyProtection="0"/>
    <xf numFmtId="9" fontId="11" fillId="0" borderId="0" applyFont="0" applyFill="0" applyBorder="0" applyAlignment="0" applyProtection="0">
      <alignment vertical="center"/>
    </xf>
  </cellStyleXfs>
  <cellXfs count="813">
    <xf numFmtId="0" fontId="0" fillId="0" borderId="0" xfId="0">
      <alignment vertical="center"/>
    </xf>
    <xf numFmtId="0" fontId="2" fillId="0" borderId="0" xfId="0" applyFont="1">
      <alignment vertical="center"/>
    </xf>
    <xf numFmtId="176" fontId="2" fillId="0" borderId="0" xfId="0" applyNumberFormat="1" applyFont="1">
      <alignment vertical="center"/>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lignment vertical="center"/>
    </xf>
    <xf numFmtId="0" fontId="2" fillId="0" borderId="9" xfId="0" applyFont="1" applyBorder="1">
      <alignment vertical="center"/>
    </xf>
    <xf numFmtId="0" fontId="2" fillId="0" borderId="2" xfId="0" applyFont="1" applyBorder="1">
      <alignment vertical="center"/>
    </xf>
    <xf numFmtId="0" fontId="2" fillId="0" borderId="10" xfId="0" applyFont="1" applyBorder="1">
      <alignment vertical="center"/>
    </xf>
    <xf numFmtId="0" fontId="2" fillId="0" borderId="14" xfId="0" applyFont="1" applyBorder="1">
      <alignment vertical="center"/>
    </xf>
    <xf numFmtId="0" fontId="4" fillId="0" borderId="0" xfId="0" applyFont="1" applyAlignment="1">
      <alignment horizontal="right" vertical="center"/>
    </xf>
    <xf numFmtId="0" fontId="4" fillId="0" borderId="0" xfId="0" applyFont="1">
      <alignment vertical="center"/>
    </xf>
    <xf numFmtId="0" fontId="2" fillId="0" borderId="27" xfId="0" applyFont="1" applyBorder="1" applyAlignment="1">
      <alignment vertical="center" textRotation="255"/>
    </xf>
    <xf numFmtId="0" fontId="2" fillId="0" borderId="27" xfId="0" applyFont="1" applyBorder="1" applyAlignment="1">
      <alignment vertical="center" justifyLastLine="1"/>
    </xf>
    <xf numFmtId="0" fontId="2" fillId="0" borderId="27" xfId="0" applyFont="1" applyBorder="1">
      <alignment vertical="center"/>
    </xf>
    <xf numFmtId="177" fontId="2" fillId="0" borderId="27" xfId="0" applyNumberFormat="1" applyFont="1" applyBorder="1">
      <alignment vertical="center"/>
    </xf>
    <xf numFmtId="0" fontId="13" fillId="0" borderId="11" xfId="0" applyFont="1" applyBorder="1" applyAlignment="1">
      <alignment horizontal="center" vertical="center"/>
    </xf>
    <xf numFmtId="0" fontId="13" fillId="0" borderId="34" xfId="0" applyFont="1" applyBorder="1" applyAlignment="1">
      <alignment horizontal="center" vertical="center"/>
    </xf>
    <xf numFmtId="0" fontId="9" fillId="2" borderId="3" xfId="0" applyFont="1" applyFill="1" applyBorder="1" applyAlignment="1" applyProtection="1">
      <alignment horizontal="center"/>
      <protection locked="0"/>
    </xf>
    <xf numFmtId="0" fontId="9" fillId="2" borderId="21" xfId="0" applyFont="1" applyFill="1" applyBorder="1" applyAlignment="1" applyProtection="1">
      <alignment horizontal="center"/>
      <protection locked="0"/>
    </xf>
    <xf numFmtId="0" fontId="9" fillId="2" borderId="1" xfId="0" applyFont="1" applyFill="1" applyBorder="1" applyAlignment="1" applyProtection="1">
      <alignment wrapText="1"/>
      <protection locked="0"/>
    </xf>
    <xf numFmtId="0" fontId="9" fillId="2" borderId="1" xfId="0" applyFont="1" applyFill="1" applyBorder="1" applyAlignment="1" applyProtection="1">
      <protection locked="0"/>
    </xf>
    <xf numFmtId="0" fontId="9" fillId="2" borderId="1" xfId="0" applyFont="1" applyFill="1" applyBorder="1" applyAlignment="1" applyProtection="1">
      <alignment horizontal="center"/>
      <protection locked="0"/>
    </xf>
    <xf numFmtId="178" fontId="9" fillId="2" borderId="1" xfId="0" applyNumberFormat="1" applyFont="1" applyFill="1" applyBorder="1" applyAlignment="1" applyProtection="1">
      <protection locked="0"/>
    </xf>
    <xf numFmtId="177" fontId="9" fillId="2" borderId="1" xfId="0" applyNumberFormat="1" applyFont="1" applyFill="1" applyBorder="1" applyAlignment="1" applyProtection="1">
      <protection locked="0"/>
    </xf>
    <xf numFmtId="0" fontId="3" fillId="0" borderId="15" xfId="0" applyFont="1" applyBorder="1" applyAlignment="1">
      <alignment vertical="center" shrinkToFit="1"/>
    </xf>
    <xf numFmtId="0" fontId="4" fillId="0" borderId="15" xfId="0" applyFont="1" applyBorder="1" applyAlignment="1">
      <alignment horizontal="center" vertical="center"/>
    </xf>
    <xf numFmtId="0" fontId="7" fillId="0" borderId="0" xfId="0" applyFont="1" applyAlignment="1"/>
    <xf numFmtId="180" fontId="3" fillId="0" borderId="0" xfId="0" applyNumberFormat="1" applyFont="1">
      <alignment vertical="center"/>
    </xf>
    <xf numFmtId="0" fontId="18" fillId="0" borderId="0" xfId="0" applyFont="1">
      <alignment vertical="center"/>
    </xf>
    <xf numFmtId="0" fontId="3" fillId="0" borderId="0" xfId="0" applyFont="1">
      <alignment vertical="center"/>
    </xf>
    <xf numFmtId="177" fontId="2" fillId="0" borderId="0" xfId="0" applyNumberFormat="1" applyFont="1">
      <alignment vertical="center"/>
    </xf>
    <xf numFmtId="0" fontId="7" fillId="0" borderId="0" xfId="0" applyFont="1" applyAlignment="1">
      <alignment horizontal="center" vertical="top"/>
    </xf>
    <xf numFmtId="0" fontId="2" fillId="0" borderId="47" xfId="0" applyFont="1" applyBorder="1">
      <alignment vertical="center"/>
    </xf>
    <xf numFmtId="0" fontId="4" fillId="0" borderId="47" xfId="0" applyFont="1" applyBorder="1" applyAlignment="1">
      <alignment horizontal="center" vertical="center"/>
    </xf>
    <xf numFmtId="0" fontId="3" fillId="0" borderId="13" xfId="0" applyFont="1" applyBorder="1">
      <alignment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15" fillId="0" borderId="0" xfId="0" applyFont="1">
      <alignment vertical="center"/>
    </xf>
    <xf numFmtId="0" fontId="3" fillId="0" borderId="15" xfId="0" applyFont="1" applyBorder="1" applyAlignment="1">
      <alignment horizontal="center" vertical="top"/>
    </xf>
    <xf numFmtId="0" fontId="2" fillId="0" borderId="12" xfId="0" applyFont="1" applyBorder="1" applyAlignment="1">
      <alignment horizontal="center" vertical="center"/>
    </xf>
    <xf numFmtId="179" fontId="3" fillId="0" borderId="12" xfId="0" applyNumberFormat="1" applyFont="1" applyBorder="1" applyAlignment="1">
      <alignment horizontal="center" vertical="center"/>
    </xf>
    <xf numFmtId="0" fontId="3" fillId="0" borderId="0" xfId="0" applyFont="1" applyAlignment="1">
      <alignment horizontal="center" vertical="top"/>
    </xf>
    <xf numFmtId="0" fontId="3" fillId="0" borderId="2" xfId="0" applyFont="1" applyBorder="1">
      <alignment vertical="center"/>
    </xf>
    <xf numFmtId="0" fontId="3" fillId="0" borderId="16" xfId="0" applyFont="1" applyBorder="1" applyAlignment="1">
      <alignment horizontal="center" vertical="top"/>
    </xf>
    <xf numFmtId="0" fontId="3" fillId="0" borderId="28" xfId="0" applyFont="1" applyBorder="1" applyAlignment="1">
      <alignment horizontal="center" vertical="top"/>
    </xf>
    <xf numFmtId="183" fontId="3" fillId="0" borderId="0" xfId="0" applyNumberFormat="1" applyFont="1" applyAlignment="1">
      <alignment horizontal="center" vertical="center"/>
    </xf>
    <xf numFmtId="0" fontId="3" fillId="0" borderId="29" xfId="0" applyFont="1" applyBorder="1" applyAlignment="1">
      <alignment horizontal="center" vertical="center"/>
    </xf>
    <xf numFmtId="0" fontId="2" fillId="0" borderId="13" xfId="0" applyFont="1" applyBorder="1">
      <alignment vertical="center"/>
    </xf>
    <xf numFmtId="176" fontId="2" fillId="0" borderId="13" xfId="0" applyNumberFormat="1" applyFont="1" applyBorder="1">
      <alignment vertical="center"/>
    </xf>
    <xf numFmtId="187" fontId="12" fillId="0" borderId="2" xfId="0" applyNumberFormat="1" applyFont="1" applyBorder="1" applyAlignment="1">
      <alignment horizontal="center" shrinkToFit="1"/>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0" fontId="3" fillId="0" borderId="10" xfId="0" applyFont="1" applyBorder="1">
      <alignment vertical="center"/>
    </xf>
    <xf numFmtId="185" fontId="12" fillId="0" borderId="2" xfId="0" applyNumberFormat="1" applyFont="1" applyBorder="1" applyAlignment="1">
      <alignment horizontal="center" shrinkToFit="1"/>
    </xf>
    <xf numFmtId="1" fontId="12" fillId="2" borderId="2" xfId="0" applyNumberFormat="1" applyFont="1" applyFill="1" applyBorder="1" applyAlignment="1" applyProtection="1">
      <alignment horizontal="center" shrinkToFit="1"/>
      <protection locked="0"/>
    </xf>
    <xf numFmtId="186" fontId="12" fillId="0" borderId="2" xfId="0" applyNumberFormat="1" applyFont="1" applyBorder="1" applyAlignment="1">
      <alignment horizontal="center" shrinkToFit="1"/>
    </xf>
    <xf numFmtId="0" fontId="3" fillId="0" borderId="2" xfId="0" applyFont="1" applyBorder="1" applyAlignment="1">
      <alignment vertical="center" shrinkToFit="1"/>
    </xf>
    <xf numFmtId="0" fontId="3" fillId="0" borderId="9" xfId="0" applyFont="1" applyBorder="1">
      <alignment vertical="center"/>
    </xf>
    <xf numFmtId="181" fontId="3" fillId="0" borderId="2" xfId="0" applyNumberFormat="1" applyFont="1" applyBorder="1" applyAlignment="1">
      <alignment horizontal="center" vertical="center"/>
    </xf>
    <xf numFmtId="0" fontId="14" fillId="0" borderId="0" xfId="0" applyFont="1">
      <alignment vertical="center"/>
    </xf>
    <xf numFmtId="0" fontId="2" fillId="0" borderId="0" xfId="0" applyFont="1" applyAlignment="1">
      <alignment horizontal="left" vertical="top"/>
    </xf>
    <xf numFmtId="0" fontId="14" fillId="0" borderId="2" xfId="0" applyFont="1" applyBorder="1">
      <alignment vertical="center"/>
    </xf>
    <xf numFmtId="0" fontId="2" fillId="0" borderId="17" xfId="0" applyFont="1" applyBorder="1" applyAlignment="1">
      <alignment horizontal="center" vertical="center"/>
    </xf>
    <xf numFmtId="0" fontId="2" fillId="0" borderId="62" xfId="0" applyFont="1" applyBorder="1" applyAlignment="1">
      <alignment horizontal="center" vertical="center"/>
    </xf>
    <xf numFmtId="0" fontId="25" fillId="0" borderId="0" xfId="2" applyFont="1"/>
    <xf numFmtId="0" fontId="25" fillId="0" borderId="2" xfId="2" applyFont="1" applyBorder="1" applyAlignment="1">
      <alignment horizontal="center" vertical="center"/>
    </xf>
    <xf numFmtId="0" fontId="25" fillId="0" borderId="0" xfId="2" applyFont="1" applyAlignment="1">
      <alignment vertical="center"/>
    </xf>
    <xf numFmtId="0" fontId="26" fillId="0" borderId="2" xfId="2" applyFont="1" applyBorder="1" applyAlignment="1">
      <alignment vertical="center"/>
    </xf>
    <xf numFmtId="0" fontId="27" fillId="0" borderId="63" xfId="2" applyFont="1" applyBorder="1" applyAlignment="1">
      <alignment horizontal="left"/>
    </xf>
    <xf numFmtId="0" fontId="25" fillId="0" borderId="1" xfId="2" applyFont="1" applyBorder="1" applyAlignment="1">
      <alignment horizontal="center" vertical="center"/>
    </xf>
    <xf numFmtId="0" fontId="25" fillId="0" borderId="0" xfId="2" applyFont="1" applyAlignment="1">
      <alignment horizontal="center" vertical="center"/>
    </xf>
    <xf numFmtId="188" fontId="25" fillId="0" borderId="1" xfId="2" applyNumberFormat="1" applyFont="1" applyBorder="1" applyAlignment="1">
      <alignment shrinkToFit="1"/>
    </xf>
    <xf numFmtId="38" fontId="25" fillId="0" borderId="1" xfId="3" applyFont="1" applyBorder="1" applyAlignment="1">
      <alignment shrinkToFit="1"/>
    </xf>
    <xf numFmtId="0" fontId="3" fillId="0" borderId="0" xfId="0" applyFont="1" applyAlignment="1">
      <alignment horizontal="center"/>
    </xf>
    <xf numFmtId="0" fontId="17" fillId="3" borderId="35" xfId="0" applyFont="1" applyFill="1" applyBorder="1">
      <alignment vertical="center"/>
    </xf>
    <xf numFmtId="1" fontId="12" fillId="2" borderId="2" xfId="0" applyNumberFormat="1" applyFont="1" applyFill="1" applyBorder="1" applyAlignment="1">
      <alignment horizontal="center" shrinkToFit="1"/>
    </xf>
    <xf numFmtId="0" fontId="18" fillId="3" borderId="0" xfId="0" applyFont="1" applyFill="1">
      <alignment vertical="center"/>
    </xf>
    <xf numFmtId="0" fontId="3" fillId="3" borderId="0" xfId="0" applyFont="1" applyFill="1">
      <alignment vertical="center"/>
    </xf>
    <xf numFmtId="1" fontId="12" fillId="0" borderId="2" xfId="0" applyNumberFormat="1" applyFont="1" applyBorder="1" applyAlignment="1">
      <alignment horizontal="center" shrinkToFit="1"/>
    </xf>
    <xf numFmtId="38" fontId="25" fillId="0" borderId="1" xfId="3" applyFont="1" applyBorder="1" applyAlignment="1"/>
    <xf numFmtId="0" fontId="25" fillId="0" borderId="3" xfId="2" applyFont="1" applyBorder="1"/>
    <xf numFmtId="0" fontId="25" fillId="0" borderId="4" xfId="2" applyFont="1" applyBorder="1"/>
    <xf numFmtId="0" fontId="25" fillId="0" borderId="1" xfId="2" applyFont="1" applyBorder="1" applyProtection="1">
      <protection locked="0"/>
    </xf>
    <xf numFmtId="188" fontId="25" fillId="0" borderId="1" xfId="2" applyNumberFormat="1" applyFont="1" applyBorder="1" applyAlignment="1" applyProtection="1">
      <alignment horizontal="right" shrinkToFit="1"/>
      <protection locked="0"/>
    </xf>
    <xf numFmtId="38" fontId="25" fillId="0" borderId="1" xfId="1" applyFont="1" applyBorder="1" applyAlignment="1" applyProtection="1">
      <alignment shrinkToFit="1"/>
      <protection locked="0"/>
    </xf>
    <xf numFmtId="0" fontId="28" fillId="0" borderId="0" xfId="2" applyFont="1" applyAlignment="1">
      <alignment horizontal="center" vertical="center"/>
    </xf>
    <xf numFmtId="0" fontId="31" fillId="0" borderId="0" xfId="2" applyFont="1"/>
    <xf numFmtId="49" fontId="27" fillId="0" borderId="2" xfId="2" applyNumberFormat="1" applyFont="1" applyBorder="1" applyAlignment="1">
      <alignment horizontal="center" vertical="center"/>
    </xf>
    <xf numFmtId="49" fontId="28" fillId="0" borderId="0" xfId="2" applyNumberFormat="1" applyFont="1" applyAlignment="1">
      <alignment vertical="center"/>
    </xf>
    <xf numFmtId="49" fontId="28" fillId="0" borderId="0" xfId="2" applyNumberFormat="1" applyFont="1" applyAlignment="1">
      <alignment horizontal="left"/>
    </xf>
    <xf numFmtId="49" fontId="28" fillId="0" borderId="0" xfId="2" applyNumberFormat="1" applyFont="1" applyAlignment="1">
      <alignment horizontal="left" vertical="center"/>
    </xf>
    <xf numFmtId="49" fontId="27" fillId="0" borderId="2" xfId="2" applyNumberFormat="1" applyFont="1" applyBorder="1" applyAlignment="1">
      <alignment horizontal="center"/>
    </xf>
    <xf numFmtId="49" fontId="28" fillId="0" borderId="1" xfId="2" applyNumberFormat="1" applyFont="1" applyBorder="1" applyAlignment="1">
      <alignment horizontal="center" vertical="center" shrinkToFit="1"/>
    </xf>
    <xf numFmtId="49" fontId="28" fillId="0" borderId="3" xfId="2" applyNumberFormat="1" applyFont="1" applyBorder="1" applyAlignment="1">
      <alignment horizontal="distributed" vertical="center" justifyLastLine="1"/>
    </xf>
    <xf numFmtId="49" fontId="28" fillId="0" borderId="66" xfId="2" applyNumberFormat="1" applyFont="1" applyBorder="1" applyAlignment="1">
      <alignment horizontal="distributed" vertical="center" justifyLastLine="1"/>
    </xf>
    <xf numFmtId="49" fontId="28" fillId="0" borderId="5" xfId="2" applyNumberFormat="1" applyFont="1" applyBorder="1" applyAlignment="1">
      <alignment horizontal="distributed" vertical="center" justifyLastLine="1"/>
    </xf>
    <xf numFmtId="177" fontId="27" fillId="0" borderId="1" xfId="2" applyNumberFormat="1" applyFont="1" applyBorder="1" applyAlignment="1">
      <alignment horizontal="right" vertical="center" shrinkToFit="1"/>
    </xf>
    <xf numFmtId="178" fontId="27" fillId="0" borderId="5" xfId="2" applyNumberFormat="1" applyFont="1" applyBorder="1" applyAlignment="1">
      <alignment horizontal="right" vertical="center" shrinkToFit="1"/>
    </xf>
    <xf numFmtId="49" fontId="12" fillId="2" borderId="2" xfId="0" applyNumberFormat="1" applyFont="1" applyFill="1" applyBorder="1" applyAlignment="1" applyProtection="1">
      <alignment horizontal="right" shrinkToFit="1"/>
      <protection locked="0"/>
    </xf>
    <xf numFmtId="49" fontId="12" fillId="0" borderId="2" xfId="0" applyNumberFormat="1" applyFont="1" applyBorder="1" applyAlignment="1">
      <alignment horizontal="right" shrinkToFit="1"/>
    </xf>
    <xf numFmtId="0" fontId="16" fillId="0" borderId="0" xfId="0" applyFont="1">
      <alignment vertical="center"/>
    </xf>
    <xf numFmtId="0" fontId="33" fillId="3" borderId="0" xfId="0" applyFont="1" applyFill="1">
      <alignment vertical="center"/>
    </xf>
    <xf numFmtId="0" fontId="17" fillId="3" borderId="0" xfId="0" applyFont="1" applyFill="1">
      <alignment vertical="center"/>
    </xf>
    <xf numFmtId="0" fontId="2" fillId="0" borderId="0" xfId="0" applyFont="1" applyAlignment="1">
      <alignment vertical="center" wrapText="1"/>
    </xf>
    <xf numFmtId="0" fontId="2" fillId="2" borderId="55" xfId="0" applyFont="1" applyFill="1" applyBorder="1" applyAlignment="1" applyProtection="1">
      <alignment horizontal="center" vertical="center"/>
      <protection locked="0"/>
    </xf>
    <xf numFmtId="0" fontId="3" fillId="0" borderId="28" xfId="0" applyFont="1" applyBorder="1" applyAlignment="1">
      <alignment horizontal="center" vertical="center"/>
    </xf>
    <xf numFmtId="0" fontId="3" fillId="0" borderId="28" xfId="0" applyFont="1" applyBorder="1">
      <alignment vertical="center"/>
    </xf>
    <xf numFmtId="0" fontId="3" fillId="0" borderId="16" xfId="0" applyFont="1" applyBorder="1">
      <alignment vertical="center"/>
    </xf>
    <xf numFmtId="0" fontId="3" fillId="0" borderId="15" xfId="0" applyFont="1" applyBorder="1">
      <alignment vertical="center"/>
    </xf>
    <xf numFmtId="0" fontId="3" fillId="0" borderId="15" xfId="0" applyFont="1" applyBorder="1" applyAlignment="1">
      <alignment horizontal="center" vertical="center" shrinkToFit="1"/>
    </xf>
    <xf numFmtId="0" fontId="4" fillId="0" borderId="0" xfId="0" applyFont="1" applyAlignment="1">
      <alignment horizontal="center" vertical="center"/>
    </xf>
    <xf numFmtId="0" fontId="3" fillId="0" borderId="38"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0" xfId="0" applyFont="1" applyBorder="1" applyAlignment="1">
      <alignment horizontal="center" vertical="center" shrinkToFit="1"/>
    </xf>
    <xf numFmtId="38" fontId="3" fillId="0" borderId="24" xfId="1" applyFont="1" applyFill="1" applyBorder="1" applyAlignment="1" applyProtection="1">
      <alignment shrinkToFit="1"/>
    </xf>
    <xf numFmtId="38" fontId="3" fillId="0" borderId="38" xfId="1" applyFont="1" applyFill="1" applyBorder="1" applyAlignment="1" applyProtection="1">
      <alignment shrinkToFit="1"/>
    </xf>
    <xf numFmtId="38" fontId="3" fillId="0" borderId="23" xfId="1" applyFont="1" applyFill="1" applyBorder="1" applyAlignment="1" applyProtection="1">
      <alignment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0" xfId="0" applyFont="1" applyAlignment="1">
      <alignment horizontal="center" vertical="center" shrinkToFit="1"/>
    </xf>
    <xf numFmtId="38" fontId="3" fillId="0" borderId="22" xfId="1" applyFont="1" applyFill="1" applyBorder="1" applyAlignment="1" applyProtection="1"/>
    <xf numFmtId="38" fontId="3" fillId="0" borderId="7" xfId="1" applyFont="1" applyFill="1" applyBorder="1" applyAlignment="1" applyProtection="1"/>
    <xf numFmtId="38" fontId="3" fillId="0" borderId="8" xfId="1" applyFont="1" applyFill="1" applyBorder="1" applyAlignment="1" applyProtection="1"/>
    <xf numFmtId="38" fontId="3" fillId="0" borderId="23" xfId="1" applyFont="1" applyFill="1" applyBorder="1" applyAlignment="1" applyProtection="1"/>
    <xf numFmtId="38" fontId="3" fillId="0" borderId="2" xfId="1" applyFont="1" applyFill="1" applyBorder="1" applyAlignment="1" applyProtection="1"/>
    <xf numFmtId="38" fontId="3" fillId="0" borderId="10" xfId="1" applyFont="1" applyFill="1" applyBorder="1" applyAlignment="1" applyProtection="1"/>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38" fontId="3" fillId="0" borderId="24" xfId="1" applyFont="1" applyFill="1" applyBorder="1" applyAlignment="1" applyProtection="1"/>
    <xf numFmtId="38" fontId="3" fillId="0" borderId="18" xfId="1" applyFont="1" applyFill="1" applyBorder="1" applyAlignment="1" applyProtection="1"/>
    <xf numFmtId="38" fontId="3" fillId="0" borderId="62" xfId="1" applyFont="1" applyFill="1" applyBorder="1" applyAlignment="1" applyProtection="1"/>
    <xf numFmtId="38" fontId="3" fillId="0" borderId="38" xfId="1" applyFont="1" applyFill="1" applyBorder="1" applyAlignment="1" applyProtection="1"/>
    <xf numFmtId="38" fontId="3" fillId="0" borderId="0" xfId="1" applyFont="1" applyFill="1" applyBorder="1" applyAlignment="1" applyProtection="1"/>
    <xf numFmtId="38" fontId="3" fillId="0" borderId="14" xfId="1" applyFont="1" applyFill="1" applyBorder="1" applyAlignment="1" applyProtection="1"/>
    <xf numFmtId="38" fontId="3" fillId="0" borderId="43" xfId="1" applyFont="1" applyFill="1" applyBorder="1" applyAlignment="1" applyProtection="1"/>
    <xf numFmtId="38" fontId="3" fillId="0" borderId="44" xfId="1" applyFont="1" applyFill="1" applyBorder="1" applyAlignment="1" applyProtection="1"/>
    <xf numFmtId="38" fontId="3" fillId="0" borderId="45" xfId="1" applyFont="1" applyFill="1" applyBorder="1" applyAlignment="1" applyProtection="1"/>
    <xf numFmtId="0" fontId="2" fillId="0" borderId="7" xfId="0" applyFont="1" applyBorder="1" applyAlignment="1">
      <alignment horizontal="center" vertical="center"/>
    </xf>
    <xf numFmtId="0" fontId="2" fillId="0" borderId="31" xfId="0" applyFont="1" applyBorder="1" applyAlignment="1">
      <alignment horizontal="center" vertical="center"/>
    </xf>
    <xf numFmtId="0" fontId="2" fillId="0" borderId="55" xfId="0" applyFont="1" applyBorder="1" applyAlignment="1">
      <alignment horizontal="center" vertical="center"/>
    </xf>
    <xf numFmtId="0" fontId="2" fillId="0" borderId="18"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191" fontId="34" fillId="0" borderId="8" xfId="0" applyNumberFormat="1" applyFont="1" applyBorder="1" applyAlignment="1">
      <alignment horizontal="left" vertical="center" shrinkToFit="1"/>
    </xf>
    <xf numFmtId="191" fontId="34" fillId="0" borderId="10" xfId="0" applyNumberFormat="1" applyFont="1" applyBorder="1" applyAlignment="1">
      <alignment horizontal="left" vertical="center" shrinkToFit="1"/>
    </xf>
    <xf numFmtId="0" fontId="3" fillId="0" borderId="22" xfId="0" applyFont="1" applyBorder="1" applyAlignment="1">
      <alignment horizontal="center" vertical="center" shrinkToFit="1"/>
    </xf>
    <xf numFmtId="0" fontId="3" fillId="0" borderId="33" xfId="0" applyFont="1" applyBorder="1" applyAlignment="1">
      <alignment horizontal="center" vertical="center" shrinkToFit="1"/>
    </xf>
    <xf numFmtId="38" fontId="3" fillId="0" borderId="22" xfId="1" applyFont="1" applyFill="1" applyBorder="1" applyAlignment="1" applyProtection="1">
      <alignment shrinkToFit="1"/>
    </xf>
    <xf numFmtId="38" fontId="3" fillId="0" borderId="33" xfId="1" applyFont="1" applyFill="1" applyBorder="1" applyAlignment="1" applyProtection="1">
      <alignment shrinkToFit="1"/>
    </xf>
    <xf numFmtId="38" fontId="3" fillId="0" borderId="46" xfId="1" applyFont="1" applyFill="1" applyBorder="1" applyAlignment="1" applyProtection="1">
      <alignment shrinkToFit="1"/>
    </xf>
    <xf numFmtId="38" fontId="3" fillId="0" borderId="20" xfId="1" applyFont="1" applyFill="1" applyBorder="1" applyAlignment="1" applyProtection="1">
      <alignment shrinkToFit="1"/>
    </xf>
    <xf numFmtId="38" fontId="3" fillId="0" borderId="36" xfId="1" applyFont="1" applyFill="1" applyBorder="1" applyAlignment="1" applyProtection="1">
      <alignment shrinkToFit="1"/>
    </xf>
    <xf numFmtId="38" fontId="3" fillId="0" borderId="40" xfId="1" applyFont="1" applyFill="1" applyBorder="1" applyAlignment="1" applyProtection="1">
      <alignment shrinkToFit="1"/>
    </xf>
    <xf numFmtId="38" fontId="3" fillId="0" borderId="37" xfId="1" applyFont="1" applyFill="1" applyBorder="1" applyAlignment="1" applyProtection="1">
      <alignment shrinkToFit="1"/>
    </xf>
    <xf numFmtId="0" fontId="21" fillId="0" borderId="0" xfId="0" applyFont="1">
      <alignment vertical="center"/>
    </xf>
    <xf numFmtId="0" fontId="3" fillId="0" borderId="2" xfId="0" applyFont="1" applyBorder="1" applyAlignment="1">
      <alignment horizontal="right" vertical="center"/>
    </xf>
    <xf numFmtId="0" fontId="2" fillId="2" borderId="55" xfId="0" applyFont="1" applyFill="1" applyBorder="1" applyAlignment="1">
      <alignment horizontal="center" vertical="center"/>
    </xf>
    <xf numFmtId="49" fontId="28" fillId="0" borderId="1" xfId="2" applyNumberFormat="1" applyFont="1" applyBorder="1" applyAlignment="1">
      <alignment horizontal="distributed" vertical="center" justifyLastLine="1"/>
    </xf>
    <xf numFmtId="0" fontId="26" fillId="0" borderId="0" xfId="2" applyFont="1" applyAlignment="1">
      <alignment horizontal="center" vertical="center"/>
    </xf>
    <xf numFmtId="49" fontId="28" fillId="0" borderId="2" xfId="2" applyNumberFormat="1" applyFont="1" applyBorder="1" applyAlignment="1">
      <alignment horizontal="distributed" vertical="top"/>
    </xf>
    <xf numFmtId="189" fontId="27" fillId="0" borderId="4" xfId="2" applyNumberFormat="1" applyFont="1" applyBorder="1" applyAlignment="1">
      <alignment horizontal="center"/>
    </xf>
    <xf numFmtId="38" fontId="3" fillId="0" borderId="33" xfId="1" applyFont="1" applyFill="1" applyBorder="1" applyAlignment="1" applyProtection="1"/>
    <xf numFmtId="38" fontId="3" fillId="0" borderId="46" xfId="1" applyFont="1" applyFill="1" applyBorder="1" applyAlignment="1" applyProtection="1"/>
    <xf numFmtId="38" fontId="3" fillId="0" borderId="20" xfId="1" applyFont="1" applyFill="1" applyBorder="1" applyAlignment="1" applyProtection="1"/>
    <xf numFmtId="38" fontId="3" fillId="0" borderId="7" xfId="1" applyFont="1" applyFill="1" applyBorder="1" applyAlignment="1" applyProtection="1">
      <alignment vertical="center"/>
    </xf>
    <xf numFmtId="38" fontId="3" fillId="0" borderId="36" xfId="1" applyFont="1" applyFill="1" applyBorder="1" applyAlignment="1" applyProtection="1">
      <alignment vertical="center"/>
    </xf>
    <xf numFmtId="38" fontId="3" fillId="0" borderId="33" xfId="1" applyFont="1" applyFill="1" applyBorder="1" applyAlignment="1" applyProtection="1">
      <alignment vertical="center"/>
    </xf>
    <xf numFmtId="38" fontId="3" fillId="0" borderId="0" xfId="1" applyFont="1" applyFill="1" applyBorder="1" applyAlignment="1" applyProtection="1">
      <alignment vertical="center"/>
    </xf>
    <xf numFmtId="38" fontId="3" fillId="0" borderId="40" xfId="1" applyFont="1" applyFill="1" applyBorder="1" applyAlignment="1" applyProtection="1">
      <alignment vertical="center"/>
    </xf>
    <xf numFmtId="38" fontId="3" fillId="0" borderId="46" xfId="1" applyFont="1" applyFill="1" applyBorder="1" applyAlignment="1" applyProtection="1">
      <alignment vertical="center"/>
    </xf>
    <xf numFmtId="38" fontId="3" fillId="0" borderId="2" xfId="1" applyFont="1" applyFill="1" applyBorder="1" applyAlignment="1" applyProtection="1">
      <alignment vertical="center"/>
    </xf>
    <xf numFmtId="38" fontId="3" fillId="0" borderId="37" xfId="1" applyFont="1" applyFill="1" applyBorder="1" applyAlignment="1" applyProtection="1">
      <alignment vertical="center"/>
    </xf>
    <xf numFmtId="38" fontId="3" fillId="0" borderId="20" xfId="1" applyFont="1" applyFill="1" applyBorder="1" applyAlignment="1" applyProtection="1">
      <alignment vertical="center"/>
    </xf>
    <xf numFmtId="191" fontId="35" fillId="0" borderId="7" xfId="0" applyNumberFormat="1" applyFont="1" applyBorder="1" applyAlignment="1">
      <alignment horizontal="left" vertical="center"/>
    </xf>
    <xf numFmtId="191" fontId="35" fillId="0" borderId="2" xfId="0" applyNumberFormat="1" applyFont="1" applyBorder="1" applyAlignment="1">
      <alignment horizontal="left" vertical="center"/>
    </xf>
    <xf numFmtId="38" fontId="12" fillId="0" borderId="22" xfId="1" applyFont="1" applyFill="1" applyBorder="1" applyAlignment="1" applyProtection="1">
      <alignment shrinkToFit="1"/>
    </xf>
    <xf numFmtId="38" fontId="12" fillId="0" borderId="33" xfId="1" applyFont="1" applyFill="1" applyBorder="1" applyAlignment="1" applyProtection="1">
      <alignment shrinkToFit="1"/>
    </xf>
    <xf numFmtId="38" fontId="12" fillId="0" borderId="7" xfId="1" applyFont="1" applyFill="1" applyBorder="1" applyAlignment="1" applyProtection="1">
      <alignment shrinkToFit="1"/>
    </xf>
    <xf numFmtId="38" fontId="12" fillId="0" borderId="8" xfId="1" applyFont="1" applyFill="1" applyBorder="1" applyAlignment="1" applyProtection="1">
      <alignment shrinkToFit="1"/>
    </xf>
    <xf numFmtId="38" fontId="12" fillId="0" borderId="38" xfId="1" applyFont="1" applyFill="1" applyBorder="1" applyAlignment="1" applyProtection="1">
      <alignment shrinkToFit="1"/>
    </xf>
    <xf numFmtId="38" fontId="12" fillId="0" borderId="46" xfId="1" applyFont="1" applyFill="1" applyBorder="1" applyAlignment="1" applyProtection="1">
      <alignment shrinkToFit="1"/>
    </xf>
    <xf numFmtId="38" fontId="12" fillId="0" borderId="0" xfId="1" applyFont="1" applyFill="1" applyBorder="1" applyAlignment="1" applyProtection="1">
      <alignment shrinkToFit="1"/>
    </xf>
    <xf numFmtId="38" fontId="12" fillId="0" borderId="14" xfId="1" applyFont="1" applyFill="1" applyBorder="1" applyAlignment="1" applyProtection="1">
      <alignment shrinkToFit="1"/>
    </xf>
    <xf numFmtId="38" fontId="3" fillId="0" borderId="43" xfId="1" applyFont="1" applyFill="1" applyBorder="1" applyAlignment="1" applyProtection="1">
      <alignment shrinkToFit="1"/>
    </xf>
    <xf numFmtId="38" fontId="3" fillId="0" borderId="72" xfId="1" applyFont="1" applyFill="1" applyBorder="1" applyAlignment="1" applyProtection="1">
      <alignment shrinkToFit="1"/>
    </xf>
    <xf numFmtId="38" fontId="3" fillId="0" borderId="42" xfId="1" applyFont="1" applyFill="1" applyBorder="1" applyAlignment="1" applyProtection="1">
      <alignment shrinkToFit="1"/>
    </xf>
    <xf numFmtId="38" fontId="12" fillId="0" borderId="43" xfId="1" applyFont="1" applyFill="1" applyBorder="1" applyAlignment="1" applyProtection="1">
      <alignment shrinkToFit="1"/>
    </xf>
    <xf numFmtId="38" fontId="12" fillId="0" borderId="42" xfId="1" applyFont="1" applyFill="1" applyBorder="1" applyAlignment="1" applyProtection="1">
      <alignment shrinkToFit="1"/>
    </xf>
    <xf numFmtId="38" fontId="12" fillId="0" borderId="44" xfId="1" applyFont="1" applyFill="1" applyBorder="1" applyAlignment="1" applyProtection="1">
      <alignment shrinkToFit="1"/>
    </xf>
    <xf numFmtId="38" fontId="12" fillId="0" borderId="45" xfId="1" applyFont="1" applyFill="1" applyBorder="1" applyAlignment="1" applyProtection="1">
      <alignment shrinkToFit="1"/>
    </xf>
    <xf numFmtId="38" fontId="3" fillId="0" borderId="39" xfId="1" applyFont="1" applyFill="1" applyBorder="1" applyAlignment="1" applyProtection="1">
      <alignment shrinkToFit="1"/>
    </xf>
    <xf numFmtId="38" fontId="3" fillId="0" borderId="19" xfId="1" applyFont="1" applyFill="1" applyBorder="1" applyAlignment="1" applyProtection="1">
      <alignment shrinkToFit="1"/>
    </xf>
    <xf numFmtId="38" fontId="3" fillId="0" borderId="19" xfId="1" applyFont="1" applyFill="1" applyBorder="1" applyAlignment="1" applyProtection="1"/>
    <xf numFmtId="38" fontId="3" fillId="0" borderId="42" xfId="1" applyFont="1" applyFill="1" applyBorder="1" applyAlignment="1" applyProtection="1"/>
    <xf numFmtId="0" fontId="21" fillId="0" borderId="0" xfId="0" applyFont="1" applyAlignment="1"/>
    <xf numFmtId="0" fontId="3" fillId="0" borderId="1" xfId="0" applyFont="1" applyBorder="1" applyAlignment="1">
      <alignment horizontal="center" vertical="center"/>
    </xf>
    <xf numFmtId="49" fontId="12" fillId="2" borderId="2" xfId="0" applyNumberFormat="1" applyFont="1" applyFill="1" applyBorder="1" applyAlignment="1">
      <alignment horizontal="right" shrinkToFit="1"/>
    </xf>
    <xf numFmtId="9" fontId="13" fillId="0" borderId="34" xfId="0" applyNumberFormat="1" applyFont="1" applyBorder="1" applyAlignment="1">
      <alignment horizontal="center" vertical="center"/>
    </xf>
    <xf numFmtId="49" fontId="28" fillId="0" borderId="2" xfId="2" applyNumberFormat="1" applyFont="1" applyBorder="1" applyAlignment="1">
      <alignment horizontal="distributed" vertical="center"/>
    </xf>
    <xf numFmtId="0" fontId="31" fillId="0" borderId="0" xfId="2" applyFont="1" applyAlignment="1">
      <alignment horizont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3" fillId="0" borderId="0" xfId="0" applyFont="1">
      <alignment vertical="center"/>
    </xf>
    <xf numFmtId="0" fontId="17" fillId="0" borderId="0" xfId="0" applyFont="1">
      <alignment vertical="center"/>
    </xf>
    <xf numFmtId="191" fontId="36" fillId="0" borderId="7" xfId="0" applyNumberFormat="1" applyFont="1" applyBorder="1" applyAlignment="1">
      <alignment horizontal="left" vertical="center"/>
    </xf>
    <xf numFmtId="191" fontId="36" fillId="0" borderId="2" xfId="0" applyNumberFormat="1" applyFont="1" applyBorder="1" applyAlignment="1">
      <alignment horizontal="left" vertical="center"/>
    </xf>
    <xf numFmtId="0" fontId="5" fillId="0" borderId="2" xfId="0" applyFont="1" applyBorder="1" applyAlignment="1">
      <alignment horizontal="center" vertical="top"/>
    </xf>
    <xf numFmtId="0" fontId="38" fillId="0" borderId="2" xfId="0" applyFont="1" applyBorder="1" applyAlignment="1">
      <alignment horizontal="center"/>
    </xf>
    <xf numFmtId="0" fontId="9" fillId="0" borderId="3" xfId="0" applyFont="1" applyBorder="1" applyAlignment="1">
      <alignment horizontal="center"/>
    </xf>
    <xf numFmtId="0" fontId="9" fillId="0" borderId="21" xfId="0" applyFont="1" applyBorder="1" applyAlignment="1">
      <alignment horizontal="center"/>
    </xf>
    <xf numFmtId="0" fontId="9" fillId="0" borderId="1" xfId="0" applyFont="1" applyBorder="1" applyAlignment="1">
      <alignment wrapText="1"/>
    </xf>
    <xf numFmtId="0" fontId="9" fillId="0" borderId="1" xfId="0" applyFont="1" applyBorder="1" applyAlignment="1"/>
    <xf numFmtId="0" fontId="9" fillId="0" borderId="1" xfId="0" applyFont="1" applyBorder="1" applyAlignment="1">
      <alignment horizontal="center"/>
    </xf>
    <xf numFmtId="178" fontId="9" fillId="0" borderId="1" xfId="0" applyNumberFormat="1" applyFont="1" applyBorder="1" applyAlignment="1"/>
    <xf numFmtId="177" fontId="9" fillId="0" borderId="1" xfId="0" applyNumberFormat="1" applyFont="1" applyBorder="1" applyAlignment="1"/>
    <xf numFmtId="0" fontId="26" fillId="2" borderId="0" xfId="2" applyFont="1" applyFill="1" applyAlignment="1" applyProtection="1">
      <alignment horizontal="center" vertical="center"/>
      <protection locked="0"/>
    </xf>
    <xf numFmtId="0" fontId="13" fillId="0" borderId="0" xfId="0" applyFont="1" applyAlignment="1">
      <alignment horizontal="center" vertical="center"/>
    </xf>
    <xf numFmtId="31" fontId="25" fillId="2" borderId="4" xfId="2" applyNumberFormat="1" applyFont="1" applyFill="1" applyBorder="1" applyAlignment="1" applyProtection="1">
      <alignment horizontal="center" shrinkToFit="1"/>
      <protection locked="0"/>
    </xf>
    <xf numFmtId="0" fontId="28" fillId="2" borderId="3" xfId="2" applyFont="1" applyFill="1" applyBorder="1" applyAlignment="1" applyProtection="1">
      <alignment horizontal="center" shrinkToFit="1"/>
      <protection locked="0"/>
    </xf>
    <xf numFmtId="0" fontId="27" fillId="2" borderId="67" xfId="2" applyFont="1" applyFill="1" applyBorder="1" applyAlignment="1" applyProtection="1">
      <alignment vertical="center" wrapText="1"/>
      <protection locked="0"/>
    </xf>
    <xf numFmtId="0" fontId="28" fillId="2" borderId="5" xfId="2" applyFont="1" applyFill="1" applyBorder="1" applyAlignment="1" applyProtection="1">
      <alignment horizontal="left" vertical="center" wrapText="1"/>
      <protection locked="0"/>
    </xf>
    <xf numFmtId="0" fontId="27" fillId="2" borderId="1" xfId="2" applyFont="1" applyFill="1" applyBorder="1" applyAlignment="1" applyProtection="1">
      <alignment horizontal="center" vertical="center" shrinkToFit="1"/>
      <protection locked="0"/>
    </xf>
    <xf numFmtId="190" fontId="27" fillId="2" borderId="1" xfId="2" applyNumberFormat="1" applyFont="1" applyFill="1" applyBorder="1" applyAlignment="1" applyProtection="1">
      <alignment horizontal="right" vertical="center" shrinkToFit="1"/>
      <protection locked="0"/>
    </xf>
    <xf numFmtId="177" fontId="27" fillId="2" borderId="1" xfId="2" applyNumberFormat="1" applyFont="1" applyFill="1" applyBorder="1" applyAlignment="1" applyProtection="1">
      <alignment horizontal="right" vertical="center" shrinkToFit="1"/>
      <protection locked="0"/>
    </xf>
    <xf numFmtId="177" fontId="27" fillId="2" borderId="3" xfId="2" applyNumberFormat="1" applyFont="1" applyFill="1" applyBorder="1" applyAlignment="1" applyProtection="1">
      <alignment horizontal="right" vertical="center" shrinkToFit="1"/>
      <protection locked="0"/>
    </xf>
    <xf numFmtId="178" fontId="27" fillId="2" borderId="66" xfId="2" applyNumberFormat="1" applyFont="1" applyFill="1" applyBorder="1" applyAlignment="1" applyProtection="1">
      <alignment horizontal="right" vertical="center" shrinkToFit="1"/>
      <protection locked="0"/>
    </xf>
    <xf numFmtId="178" fontId="27" fillId="2" borderId="1" xfId="2" applyNumberFormat="1" applyFont="1" applyFill="1" applyBorder="1" applyAlignment="1" applyProtection="1">
      <alignment horizontal="right" vertical="center" shrinkToFit="1"/>
      <protection locked="0"/>
    </xf>
    <xf numFmtId="0" fontId="27" fillId="2" borderId="5" xfId="2" applyFont="1" applyFill="1" applyBorder="1" applyAlignment="1" applyProtection="1">
      <alignment horizontal="left" vertical="center" wrapText="1"/>
      <protection locked="0"/>
    </xf>
    <xf numFmtId="0" fontId="27" fillId="2" borderId="67" xfId="2" applyFont="1" applyFill="1" applyBorder="1" applyAlignment="1" applyProtection="1">
      <alignment vertical="center"/>
      <protection locked="0"/>
    </xf>
    <xf numFmtId="9" fontId="27" fillId="2" borderId="1" xfId="4" applyFont="1" applyFill="1" applyBorder="1" applyAlignment="1" applyProtection="1">
      <alignment horizontal="center" vertical="center" shrinkToFit="1"/>
      <protection locked="0"/>
    </xf>
    <xf numFmtId="49" fontId="27" fillId="2" borderId="1" xfId="2" applyNumberFormat="1" applyFont="1" applyFill="1" applyBorder="1" applyAlignment="1" applyProtection="1">
      <alignment horizontal="center" vertical="center" shrinkToFit="1"/>
      <protection locked="0"/>
    </xf>
    <xf numFmtId="0" fontId="26" fillId="2" borderId="0" xfId="2" applyFont="1" applyFill="1" applyAlignment="1">
      <alignment horizontal="center" vertical="center"/>
    </xf>
    <xf numFmtId="0" fontId="28" fillId="2" borderId="3" xfId="2" applyFont="1" applyFill="1" applyBorder="1" applyAlignment="1">
      <alignment horizontal="center" shrinkToFit="1"/>
    </xf>
    <xf numFmtId="0" fontId="27" fillId="2" borderId="67" xfId="2" applyFont="1" applyFill="1" applyBorder="1" applyAlignment="1">
      <alignment vertical="center" wrapText="1"/>
    </xf>
    <xf numFmtId="0" fontId="28" fillId="2" borderId="5" xfId="2" applyFont="1" applyFill="1" applyBorder="1" applyAlignment="1">
      <alignment horizontal="left" vertical="center" wrapText="1"/>
    </xf>
    <xf numFmtId="0" fontId="27" fillId="2" borderId="1" xfId="2" applyFont="1" applyFill="1" applyBorder="1" applyAlignment="1">
      <alignment horizontal="center" vertical="center" shrinkToFit="1"/>
    </xf>
    <xf numFmtId="190" fontId="27" fillId="2" borderId="1" xfId="2" applyNumberFormat="1" applyFont="1" applyFill="1" applyBorder="1" applyAlignment="1">
      <alignment horizontal="right" vertical="center" shrinkToFit="1"/>
    </xf>
    <xf numFmtId="177" fontId="27" fillId="2" borderId="1" xfId="2" applyNumberFormat="1" applyFont="1" applyFill="1" applyBorder="1" applyAlignment="1">
      <alignment horizontal="right" vertical="center" shrinkToFit="1"/>
    </xf>
    <xf numFmtId="177" fontId="27" fillId="2" borderId="3" xfId="2" applyNumberFormat="1" applyFont="1" applyFill="1" applyBorder="1" applyAlignment="1">
      <alignment horizontal="right" vertical="center" shrinkToFit="1"/>
    </xf>
    <xf numFmtId="178" fontId="27" fillId="2" borderId="66" xfId="2" applyNumberFormat="1" applyFont="1" applyFill="1" applyBorder="1" applyAlignment="1">
      <alignment horizontal="right" vertical="center" shrinkToFit="1"/>
    </xf>
    <xf numFmtId="178" fontId="27" fillId="2" borderId="1" xfId="2" applyNumberFormat="1" applyFont="1" applyFill="1" applyBorder="1" applyAlignment="1">
      <alignment horizontal="right" vertical="center" shrinkToFit="1"/>
    </xf>
    <xf numFmtId="0" fontId="27" fillId="2" borderId="5" xfId="2" applyFont="1" applyFill="1" applyBorder="1" applyAlignment="1">
      <alignment horizontal="left" vertical="center" wrapText="1"/>
    </xf>
    <xf numFmtId="0" fontId="27" fillId="2" borderId="67" xfId="2" applyFont="1" applyFill="1" applyBorder="1" applyAlignment="1">
      <alignment vertical="center"/>
    </xf>
    <xf numFmtId="9" fontId="27" fillId="2" borderId="1" xfId="4" applyFont="1" applyFill="1" applyBorder="1" applyAlignment="1" applyProtection="1">
      <alignment horizontal="center" vertical="center" shrinkToFit="1"/>
    </xf>
    <xf numFmtId="49" fontId="27" fillId="2" borderId="1" xfId="2" applyNumberFormat="1" applyFont="1" applyFill="1" applyBorder="1" applyAlignment="1">
      <alignment horizontal="center" vertical="center" shrinkToFit="1"/>
    </xf>
    <xf numFmtId="0" fontId="32" fillId="2" borderId="0" xfId="2" applyFont="1" applyFill="1" applyAlignment="1" applyProtection="1">
      <alignment horizontal="center" vertical="center"/>
      <protection locked="0"/>
    </xf>
    <xf numFmtId="0" fontId="25" fillId="2" borderId="1" xfId="2" applyFont="1" applyFill="1" applyBorder="1" applyProtection="1">
      <protection locked="0"/>
    </xf>
    <xf numFmtId="188" fontId="25" fillId="2" borderId="1" xfId="2" applyNumberFormat="1" applyFont="1" applyFill="1" applyBorder="1" applyAlignment="1" applyProtection="1">
      <alignment horizontal="right" shrinkToFit="1"/>
      <protection locked="0"/>
    </xf>
    <xf numFmtId="188" fontId="25" fillId="2" borderId="1" xfId="2" applyNumberFormat="1" applyFont="1" applyFill="1" applyBorder="1" applyAlignment="1">
      <alignment shrinkToFit="1"/>
    </xf>
    <xf numFmtId="38" fontId="25" fillId="2" borderId="1" xfId="1" applyFont="1" applyFill="1" applyBorder="1" applyAlignment="1" applyProtection="1">
      <alignment shrinkToFit="1"/>
      <protection locked="0"/>
    </xf>
    <xf numFmtId="38" fontId="25" fillId="2" borderId="1" xfId="3" applyFont="1" applyFill="1" applyBorder="1" applyAlignment="1"/>
    <xf numFmtId="0" fontId="25" fillId="2" borderId="3" xfId="2" applyFont="1" applyFill="1" applyBorder="1"/>
    <xf numFmtId="0" fontId="25" fillId="2" borderId="4" xfId="2" applyFont="1" applyFill="1" applyBorder="1"/>
    <xf numFmtId="38" fontId="25" fillId="2" borderId="1" xfId="3" applyFont="1" applyFill="1" applyBorder="1" applyAlignment="1">
      <alignment shrinkToFit="1"/>
    </xf>
    <xf numFmtId="0" fontId="32" fillId="2" borderId="0" xfId="2" applyFont="1" applyFill="1" applyAlignment="1">
      <alignment horizontal="center" vertical="center"/>
    </xf>
    <xf numFmtId="31" fontId="27" fillId="2" borderId="4" xfId="2" applyNumberFormat="1" applyFont="1" applyFill="1" applyBorder="1" applyAlignment="1" applyProtection="1">
      <alignment horizontal="center"/>
      <protection locked="0"/>
    </xf>
    <xf numFmtId="189" fontId="27" fillId="0" borderId="4" xfId="2" applyNumberFormat="1" applyFont="1" applyBorder="1" applyAlignment="1" applyProtection="1">
      <alignment horizontal="center"/>
      <protection locked="0"/>
    </xf>
    <xf numFmtId="38" fontId="3" fillId="0" borderId="15" xfId="1" applyFont="1" applyFill="1" applyBorder="1" applyAlignment="1" applyProtection="1">
      <alignment vertical="center" shrinkToFit="1"/>
    </xf>
    <xf numFmtId="38" fontId="3" fillId="0" borderId="15" xfId="1" applyFont="1" applyFill="1" applyBorder="1" applyAlignment="1" applyProtection="1">
      <alignment vertical="center"/>
    </xf>
    <xf numFmtId="0" fontId="3" fillId="0" borderId="28" xfId="0" applyFont="1" applyBorder="1">
      <alignment vertical="center"/>
    </xf>
    <xf numFmtId="0" fontId="3" fillId="0" borderId="16" xfId="0" applyFont="1" applyBorder="1">
      <alignment vertical="center"/>
    </xf>
    <xf numFmtId="0" fontId="3" fillId="0" borderId="28" xfId="0" applyFont="1" applyBorder="1" applyAlignment="1">
      <alignment horizontal="center" vertical="center"/>
    </xf>
    <xf numFmtId="0" fontId="3" fillId="0" borderId="16" xfId="0" applyFont="1" applyBorder="1" applyAlignment="1">
      <alignment horizontal="center" vertical="center"/>
    </xf>
    <xf numFmtId="0" fontId="3" fillId="0" borderId="29" xfId="0" applyFont="1" applyBorder="1">
      <alignment vertical="center"/>
    </xf>
    <xf numFmtId="9" fontId="3" fillId="2" borderId="3" xfId="4" applyFont="1" applyFill="1" applyBorder="1" applyAlignment="1" applyProtection="1">
      <alignment horizontal="center" vertical="center"/>
    </xf>
    <xf numFmtId="9" fontId="3" fillId="2" borderId="5" xfId="4" applyFont="1" applyFill="1" applyBorder="1" applyAlignment="1" applyProtection="1">
      <alignment horizontal="center" vertical="center"/>
    </xf>
    <xf numFmtId="0" fontId="3" fillId="0" borderId="15" xfId="0" applyFont="1" applyBorder="1" applyAlignment="1">
      <alignment horizontal="center" vertical="center"/>
    </xf>
    <xf numFmtId="38" fontId="3" fillId="0" borderId="15" xfId="1" applyFont="1" applyFill="1" applyBorder="1" applyProtection="1">
      <alignment vertical="center"/>
    </xf>
    <xf numFmtId="38" fontId="3" fillId="0" borderId="15" xfId="1" applyFont="1" applyFill="1" applyBorder="1" applyAlignment="1" applyProtection="1">
      <alignment horizontal="right"/>
    </xf>
    <xf numFmtId="38" fontId="3" fillId="0" borderId="6" xfId="1" applyFont="1" applyFill="1" applyBorder="1" applyAlignment="1" applyProtection="1"/>
    <xf numFmtId="38" fontId="3" fillId="0" borderId="7" xfId="1" applyFont="1" applyFill="1" applyBorder="1" applyAlignment="1" applyProtection="1"/>
    <xf numFmtId="38" fontId="3" fillId="0" borderId="8" xfId="1" applyFont="1" applyFill="1" applyBorder="1" applyAlignment="1" applyProtection="1"/>
    <xf numFmtId="38" fontId="3" fillId="0" borderId="12" xfId="1" applyFont="1" applyFill="1" applyBorder="1" applyAlignment="1" applyProtection="1"/>
    <xf numFmtId="38" fontId="3" fillId="0" borderId="0" xfId="1" applyFont="1" applyFill="1" applyBorder="1" applyAlignment="1" applyProtection="1"/>
    <xf numFmtId="38" fontId="3" fillId="0" borderId="14" xfId="1" applyFont="1" applyFill="1" applyBorder="1" applyAlignment="1" applyProtection="1"/>
    <xf numFmtId="38" fontId="3" fillId="0" borderId="9" xfId="1" applyFont="1" applyFill="1" applyBorder="1" applyAlignment="1" applyProtection="1"/>
    <xf numFmtId="38" fontId="3" fillId="0" borderId="2" xfId="1" applyFont="1" applyFill="1" applyBorder="1" applyAlignment="1" applyProtection="1"/>
    <xf numFmtId="38" fontId="3" fillId="0" borderId="10" xfId="1" applyFont="1" applyFill="1" applyBorder="1" applyAlignment="1" applyProtection="1"/>
    <xf numFmtId="38" fontId="3" fillId="2" borderId="7" xfId="1" applyFont="1" applyFill="1" applyBorder="1" applyAlignment="1" applyProtection="1">
      <alignment vertical="center"/>
    </xf>
    <xf numFmtId="38" fontId="3" fillId="2" borderId="33" xfId="1" applyFont="1" applyFill="1" applyBorder="1" applyAlignment="1" applyProtection="1">
      <alignment vertical="center"/>
    </xf>
    <xf numFmtId="38" fontId="3" fillId="2" borderId="0" xfId="1" applyFont="1" applyFill="1" applyBorder="1" applyAlignment="1" applyProtection="1">
      <alignment vertical="center"/>
    </xf>
    <xf numFmtId="38" fontId="3" fillId="2" borderId="46" xfId="1" applyFont="1" applyFill="1" applyBorder="1" applyAlignment="1" applyProtection="1">
      <alignment vertical="center"/>
    </xf>
    <xf numFmtId="38" fontId="3" fillId="2" borderId="2" xfId="1" applyFont="1" applyFill="1" applyBorder="1" applyAlignment="1" applyProtection="1">
      <alignment vertical="center"/>
    </xf>
    <xf numFmtId="38" fontId="3" fillId="2" borderId="20" xfId="1" applyFont="1" applyFill="1" applyBorder="1" applyAlignment="1" applyProtection="1">
      <alignment vertical="center"/>
    </xf>
    <xf numFmtId="0" fontId="3" fillId="2" borderId="22" xfId="0" applyFont="1" applyFill="1" applyBorder="1" applyAlignment="1">
      <alignment horizontal="center" vertical="center" shrinkToFit="1"/>
    </xf>
    <xf numFmtId="0" fontId="3" fillId="2" borderId="33" xfId="0" applyFont="1" applyFill="1" applyBorder="1" applyAlignment="1">
      <alignment horizontal="center" vertical="center" shrinkToFit="1"/>
    </xf>
    <xf numFmtId="0" fontId="3" fillId="2" borderId="38" xfId="0" applyFont="1" applyFill="1" applyBorder="1" applyAlignment="1">
      <alignment horizontal="center" vertical="center" shrinkToFit="1"/>
    </xf>
    <xf numFmtId="0" fontId="3" fillId="2" borderId="46"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38" fontId="3" fillId="0" borderId="22" xfId="1" applyFont="1" applyFill="1" applyBorder="1" applyAlignment="1" applyProtection="1">
      <alignment shrinkToFit="1"/>
    </xf>
    <xf numFmtId="38" fontId="3" fillId="0" borderId="7" xfId="1" applyFont="1" applyFill="1" applyBorder="1" applyAlignment="1" applyProtection="1">
      <alignment shrinkToFit="1"/>
    </xf>
    <xf numFmtId="38" fontId="3" fillId="0" borderId="8" xfId="1" applyFont="1" applyFill="1" applyBorder="1" applyAlignment="1" applyProtection="1">
      <alignment shrinkToFit="1"/>
    </xf>
    <xf numFmtId="38" fontId="3" fillId="0" borderId="38" xfId="1" applyFont="1" applyFill="1" applyBorder="1" applyAlignment="1" applyProtection="1">
      <alignment shrinkToFit="1"/>
    </xf>
    <xf numFmtId="38" fontId="3" fillId="0" borderId="0" xfId="1" applyFont="1" applyFill="1" applyBorder="1" applyAlignment="1" applyProtection="1">
      <alignment shrinkToFit="1"/>
    </xf>
    <xf numFmtId="38" fontId="3" fillId="0" borderId="14" xfId="1" applyFont="1" applyFill="1" applyBorder="1" applyAlignment="1" applyProtection="1">
      <alignment shrinkToFit="1"/>
    </xf>
    <xf numFmtId="38" fontId="3" fillId="0" borderId="23" xfId="1" applyFont="1" applyFill="1" applyBorder="1" applyAlignment="1" applyProtection="1">
      <alignment shrinkToFit="1"/>
    </xf>
    <xf numFmtId="38" fontId="3" fillId="0" borderId="2" xfId="1" applyFont="1" applyFill="1" applyBorder="1" applyAlignment="1" applyProtection="1">
      <alignment shrinkToFit="1"/>
    </xf>
    <xf numFmtId="38" fontId="3" fillId="0" borderId="10" xfId="1" applyFont="1" applyFill="1" applyBorder="1" applyAlignment="1" applyProtection="1">
      <alignment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38" fontId="3" fillId="0" borderId="6" xfId="1" applyFont="1" applyFill="1" applyBorder="1" applyAlignment="1" applyProtection="1">
      <alignment horizontal="right"/>
    </xf>
    <xf numFmtId="38" fontId="3" fillId="0" borderId="7" xfId="1" applyFont="1" applyFill="1" applyBorder="1" applyAlignment="1" applyProtection="1">
      <alignment horizontal="right"/>
    </xf>
    <xf numFmtId="38" fontId="3" fillId="0" borderId="8" xfId="1" applyFont="1" applyFill="1" applyBorder="1" applyAlignment="1" applyProtection="1">
      <alignment horizontal="right"/>
    </xf>
    <xf numFmtId="38" fontId="3" fillId="0" borderId="12" xfId="1" applyFont="1" applyFill="1" applyBorder="1" applyAlignment="1" applyProtection="1">
      <alignment horizontal="right"/>
    </xf>
    <xf numFmtId="38" fontId="3" fillId="0" borderId="0" xfId="1" applyFont="1" applyFill="1" applyBorder="1" applyAlignment="1" applyProtection="1">
      <alignment horizontal="right"/>
    </xf>
    <xf numFmtId="38" fontId="3" fillId="0" borderId="14" xfId="1" applyFont="1" applyFill="1" applyBorder="1" applyAlignment="1" applyProtection="1">
      <alignment horizontal="right"/>
    </xf>
    <xf numFmtId="38" fontId="3" fillId="0" borderId="9" xfId="1" applyFont="1" applyFill="1" applyBorder="1" applyAlignment="1" applyProtection="1">
      <alignment horizontal="right"/>
    </xf>
    <xf numFmtId="38" fontId="3" fillId="0" borderId="2" xfId="1" applyFont="1" applyFill="1" applyBorder="1" applyAlignment="1" applyProtection="1">
      <alignment horizontal="right"/>
    </xf>
    <xf numFmtId="38" fontId="3" fillId="0" borderId="10" xfId="1" applyFont="1" applyFill="1" applyBorder="1" applyAlignment="1" applyProtection="1">
      <alignment horizontal="right"/>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38" fontId="3" fillId="0" borderId="12" xfId="1" applyFont="1" applyFill="1" applyBorder="1" applyAlignment="1" applyProtection="1">
      <alignment vertical="center"/>
    </xf>
    <xf numFmtId="38" fontId="3" fillId="0" borderId="0" xfId="1" applyFont="1" applyFill="1" applyBorder="1" applyAlignment="1" applyProtection="1">
      <alignment vertical="center"/>
    </xf>
    <xf numFmtId="38" fontId="3" fillId="0" borderId="14" xfId="1" applyFont="1" applyFill="1" applyBorder="1" applyAlignment="1" applyProtection="1">
      <alignment vertical="center"/>
    </xf>
    <xf numFmtId="38" fontId="3" fillId="0" borderId="9" xfId="1" applyFont="1" applyFill="1" applyBorder="1" applyAlignment="1" applyProtection="1">
      <alignment vertical="center"/>
    </xf>
    <xf numFmtId="38" fontId="3" fillId="0" borderId="2" xfId="1" applyFont="1" applyFill="1" applyBorder="1" applyAlignment="1" applyProtection="1">
      <alignment vertical="center"/>
    </xf>
    <xf numFmtId="38" fontId="3" fillId="0" borderId="10" xfId="1" applyFont="1" applyFill="1" applyBorder="1" applyAlignment="1" applyProtection="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4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3" xfId="0" applyFont="1" applyBorder="1" applyAlignment="1">
      <alignment horizontal="center" vertical="center"/>
    </xf>
    <xf numFmtId="0" fontId="3" fillId="0" borderId="46" xfId="0" applyFont="1" applyBorder="1" applyAlignment="1">
      <alignment horizontal="center" vertical="center"/>
    </xf>
    <xf numFmtId="0" fontId="3" fillId="0" borderId="20" xfId="0" applyFont="1" applyBorder="1" applyAlignment="1">
      <alignment horizontal="center" vertical="center"/>
    </xf>
    <xf numFmtId="38" fontId="3" fillId="0" borderId="33" xfId="1" applyFont="1" applyFill="1" applyBorder="1" applyAlignment="1" applyProtection="1">
      <alignment shrinkToFit="1"/>
    </xf>
    <xf numFmtId="38" fontId="3" fillId="0" borderId="46" xfId="1" applyFont="1" applyFill="1" applyBorder="1" applyAlignment="1" applyProtection="1">
      <alignment shrinkToFit="1"/>
    </xf>
    <xf numFmtId="38" fontId="3" fillId="0" borderId="20" xfId="1" applyFont="1" applyFill="1" applyBorder="1" applyAlignment="1" applyProtection="1">
      <alignment shrinkToFit="1"/>
    </xf>
    <xf numFmtId="38" fontId="3" fillId="0" borderId="22" xfId="1" applyFont="1" applyFill="1" applyBorder="1" applyAlignment="1" applyProtection="1"/>
    <xf numFmtId="38" fontId="3" fillId="0" borderId="38" xfId="1" applyFont="1" applyFill="1" applyBorder="1" applyAlignment="1" applyProtection="1"/>
    <xf numFmtId="38" fontId="3" fillId="0" borderId="23" xfId="1" applyFont="1" applyFill="1" applyBorder="1" applyAlignment="1" applyProtection="1"/>
    <xf numFmtId="0" fontId="3" fillId="0" borderId="1" xfId="0" applyFont="1" applyBorder="1" applyAlignment="1">
      <alignment horizontal="center" vertical="center"/>
    </xf>
    <xf numFmtId="0" fontId="4" fillId="0" borderId="0" xfId="0" applyFont="1" applyAlignment="1">
      <alignment horizontal="center" vertical="center"/>
    </xf>
    <xf numFmtId="0" fontId="4" fillId="0" borderId="44" xfId="0" applyFont="1" applyBorder="1" applyAlignment="1">
      <alignment horizontal="center" vertical="center"/>
    </xf>
    <xf numFmtId="0" fontId="3" fillId="0" borderId="15"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29" xfId="0" applyFont="1" applyBorder="1" applyAlignment="1">
      <alignment horizontal="center" vertical="center" shrinkToFit="1"/>
    </xf>
    <xf numFmtId="0" fontId="2" fillId="0" borderId="15" xfId="0" applyFont="1" applyBorder="1" applyAlignment="1">
      <alignment horizontal="center" vertical="center"/>
    </xf>
    <xf numFmtId="49" fontId="3" fillId="2" borderId="17" xfId="0" applyNumberFormat="1" applyFont="1" applyFill="1" applyBorder="1" applyAlignment="1" applyProtection="1">
      <alignment horizontal="center" shrinkToFit="1"/>
      <protection locked="0"/>
    </xf>
    <xf numFmtId="49" fontId="3" fillId="2" borderId="18" xfId="0" applyNumberFormat="1" applyFont="1" applyFill="1" applyBorder="1" applyAlignment="1" applyProtection="1">
      <alignment horizontal="center" shrinkToFit="1"/>
      <protection locked="0"/>
    </xf>
    <xf numFmtId="49" fontId="3" fillId="2" borderId="12" xfId="0" applyNumberFormat="1" applyFont="1" applyFill="1" applyBorder="1" applyAlignment="1" applyProtection="1">
      <alignment horizontal="center" shrinkToFit="1"/>
      <protection locked="0"/>
    </xf>
    <xf numFmtId="49" fontId="3" fillId="2" borderId="0" xfId="0" applyNumberFormat="1" applyFont="1" applyFill="1" applyAlignment="1" applyProtection="1">
      <alignment horizontal="center" shrinkToFit="1"/>
      <protection locked="0"/>
    </xf>
    <xf numFmtId="0" fontId="3" fillId="2" borderId="18" xfId="0" applyFont="1" applyFill="1" applyBorder="1" applyAlignment="1">
      <alignment shrinkToFit="1"/>
    </xf>
    <xf numFmtId="0" fontId="3" fillId="2" borderId="19" xfId="0" applyFont="1" applyFill="1" applyBorder="1" applyAlignment="1">
      <alignment shrinkToFit="1"/>
    </xf>
    <xf numFmtId="0" fontId="3" fillId="2" borderId="0" xfId="0" applyFont="1" applyFill="1" applyAlignment="1">
      <alignment shrinkToFit="1"/>
    </xf>
    <xf numFmtId="0" fontId="3" fillId="2" borderId="46" xfId="0" applyFont="1" applyFill="1" applyBorder="1" applyAlignment="1">
      <alignment shrinkToFit="1"/>
    </xf>
    <xf numFmtId="0" fontId="3" fillId="2" borderId="44" xfId="0" applyFont="1" applyFill="1" applyBorder="1" applyAlignment="1">
      <alignment shrinkToFit="1"/>
    </xf>
    <xf numFmtId="0" fontId="3" fillId="2" borderId="42" xfId="0" applyFont="1" applyFill="1" applyBorder="1" applyAlignment="1">
      <alignment shrinkToFit="1"/>
    </xf>
    <xf numFmtId="38" fontId="3" fillId="2" borderId="24" xfId="1" applyFont="1" applyFill="1" applyBorder="1" applyAlignment="1" applyProtection="1">
      <alignment shrinkToFit="1"/>
    </xf>
    <xf numFmtId="38" fontId="3" fillId="2" borderId="18" xfId="1" applyFont="1" applyFill="1" applyBorder="1" applyAlignment="1" applyProtection="1">
      <alignment shrinkToFit="1"/>
    </xf>
    <xf numFmtId="38" fontId="3" fillId="2" borderId="19" xfId="1" applyFont="1" applyFill="1" applyBorder="1" applyAlignment="1" applyProtection="1">
      <alignment shrinkToFit="1"/>
    </xf>
    <xf numFmtId="38" fontId="3" fillId="2" borderId="38" xfId="1" applyFont="1" applyFill="1" applyBorder="1" applyAlignment="1" applyProtection="1">
      <alignment shrinkToFit="1"/>
    </xf>
    <xf numFmtId="38" fontId="3" fillId="2" borderId="0" xfId="1" applyFont="1" applyFill="1" applyBorder="1" applyAlignment="1" applyProtection="1">
      <alignment shrinkToFit="1"/>
    </xf>
    <xf numFmtId="38" fontId="3" fillId="2" borderId="46" xfId="1" applyFont="1" applyFill="1" applyBorder="1" applyAlignment="1" applyProtection="1">
      <alignment shrinkToFit="1"/>
    </xf>
    <xf numFmtId="9" fontId="3" fillId="0" borderId="24" xfId="1" applyNumberFormat="1" applyFont="1" applyFill="1" applyBorder="1" applyAlignment="1" applyProtection="1">
      <alignment horizontal="center" wrapText="1" shrinkToFit="1"/>
    </xf>
    <xf numFmtId="9" fontId="3" fillId="0" borderId="19" xfId="1" applyNumberFormat="1" applyFont="1" applyFill="1" applyBorder="1" applyAlignment="1" applyProtection="1">
      <alignment horizontal="center" shrinkToFit="1"/>
    </xf>
    <xf numFmtId="9" fontId="3" fillId="0" borderId="38" xfId="1" applyNumberFormat="1" applyFont="1" applyFill="1" applyBorder="1" applyAlignment="1" applyProtection="1">
      <alignment horizontal="center" wrapText="1" shrinkToFit="1"/>
    </xf>
    <xf numFmtId="9" fontId="3" fillId="0" borderId="46" xfId="1" applyNumberFormat="1" applyFont="1" applyFill="1" applyBorder="1" applyAlignment="1" applyProtection="1">
      <alignment horizontal="center" shrinkToFit="1"/>
    </xf>
    <xf numFmtId="9" fontId="3" fillId="0" borderId="38" xfId="1" applyNumberFormat="1" applyFont="1" applyFill="1" applyBorder="1" applyAlignment="1" applyProtection="1">
      <alignment horizontal="center" shrinkToFit="1"/>
    </xf>
    <xf numFmtId="38" fontId="3" fillId="0" borderId="24" xfId="1" applyFont="1" applyFill="1" applyBorder="1" applyAlignment="1" applyProtection="1"/>
    <xf numFmtId="38" fontId="3" fillId="0" borderId="18" xfId="1" applyFont="1" applyFill="1" applyBorder="1" applyAlignment="1" applyProtection="1"/>
    <xf numFmtId="38" fontId="3" fillId="0" borderId="62" xfId="1" applyFont="1" applyFill="1" applyBorder="1" applyAlignment="1" applyProtection="1"/>
    <xf numFmtId="0" fontId="3" fillId="0" borderId="70" xfId="0" applyFont="1" applyBorder="1" applyAlignment="1">
      <alignment horizontal="center" vertical="center"/>
    </xf>
    <xf numFmtId="0" fontId="3" fillId="0" borderId="71" xfId="0" applyFont="1" applyBorder="1" applyAlignment="1">
      <alignment horizontal="center" vertical="center"/>
    </xf>
    <xf numFmtId="38" fontId="3" fillId="2" borderId="68" xfId="1" applyFont="1" applyFill="1" applyBorder="1" applyAlignment="1" applyProtection="1">
      <alignment shrinkToFit="1"/>
    </xf>
    <xf numFmtId="38" fontId="3" fillId="2" borderId="29" xfId="1" applyFont="1" applyFill="1" applyBorder="1" applyAlignment="1" applyProtection="1">
      <alignment shrinkToFit="1"/>
    </xf>
    <xf numFmtId="38" fontId="3" fillId="2" borderId="69" xfId="1" applyFont="1" applyFill="1" applyBorder="1" applyAlignment="1" applyProtection="1">
      <alignment shrinkToFit="1"/>
    </xf>
    <xf numFmtId="38" fontId="3" fillId="2" borderId="49" xfId="1" applyFont="1" applyFill="1" applyBorder="1" applyAlignment="1" applyProtection="1">
      <alignment shrinkToFit="1"/>
    </xf>
    <xf numFmtId="38" fontId="3" fillId="2" borderId="50" xfId="1" applyFont="1" applyFill="1" applyBorder="1" applyAlignment="1" applyProtection="1">
      <alignment shrinkToFit="1"/>
    </xf>
    <xf numFmtId="38" fontId="3" fillId="2" borderId="51" xfId="1" applyFont="1" applyFill="1" applyBorder="1" applyAlignment="1" applyProtection="1">
      <alignment shrinkToFit="1"/>
    </xf>
    <xf numFmtId="38" fontId="3" fillId="0" borderId="68" xfId="1" applyFont="1" applyFill="1" applyBorder="1" applyAlignment="1" applyProtection="1">
      <alignment shrinkToFit="1"/>
    </xf>
    <xf numFmtId="38" fontId="3" fillId="0" borderId="29" xfId="1" applyFont="1" applyFill="1" applyBorder="1" applyAlignment="1" applyProtection="1">
      <alignment shrinkToFit="1"/>
    </xf>
    <xf numFmtId="38" fontId="3" fillId="0" borderId="69" xfId="1" applyFont="1" applyFill="1" applyBorder="1" applyAlignment="1" applyProtection="1">
      <alignment shrinkToFit="1"/>
    </xf>
    <xf numFmtId="38" fontId="3" fillId="0" borderId="49" xfId="1" applyFont="1" applyFill="1" applyBorder="1" applyAlignment="1" applyProtection="1">
      <alignment shrinkToFit="1"/>
    </xf>
    <xf numFmtId="38" fontId="3" fillId="0" borderId="50" xfId="1" applyFont="1" applyFill="1" applyBorder="1" applyAlignment="1" applyProtection="1">
      <alignment shrinkToFit="1"/>
    </xf>
    <xf numFmtId="38" fontId="3" fillId="0" borderId="51" xfId="1" applyFont="1" applyFill="1" applyBorder="1" applyAlignment="1" applyProtection="1">
      <alignment shrinkToFit="1"/>
    </xf>
    <xf numFmtId="0" fontId="2" fillId="0" borderId="0" xfId="0" applyFont="1">
      <alignment vertical="center"/>
    </xf>
    <xf numFmtId="49" fontId="3" fillId="2" borderId="41" xfId="0" applyNumberFormat="1" applyFont="1" applyFill="1" applyBorder="1" applyAlignment="1" applyProtection="1">
      <alignment horizontal="center" shrinkToFit="1"/>
      <protection locked="0"/>
    </xf>
    <xf numFmtId="49" fontId="3" fillId="2" borderId="44" xfId="0" applyNumberFormat="1" applyFont="1" applyFill="1" applyBorder="1" applyAlignment="1" applyProtection="1">
      <alignment horizontal="center" shrinkToFit="1"/>
      <protection locked="0"/>
    </xf>
    <xf numFmtId="38" fontId="3" fillId="2" borderId="43" xfId="1" applyFont="1" applyFill="1" applyBorder="1" applyAlignment="1" applyProtection="1">
      <alignment shrinkToFit="1"/>
    </xf>
    <xf numFmtId="38" fontId="3" fillId="2" borderId="44" xfId="1" applyFont="1" applyFill="1" applyBorder="1" applyAlignment="1" applyProtection="1">
      <alignment shrinkToFit="1"/>
    </xf>
    <xf numFmtId="38" fontId="3" fillId="2" borderId="42" xfId="1" applyFont="1" applyFill="1" applyBorder="1" applyAlignment="1" applyProtection="1">
      <alignment shrinkToFit="1"/>
    </xf>
    <xf numFmtId="9" fontId="3" fillId="0" borderId="24" xfId="1" applyNumberFormat="1" applyFont="1" applyFill="1" applyBorder="1" applyAlignment="1" applyProtection="1">
      <alignment horizontal="center" shrinkToFit="1"/>
    </xf>
    <xf numFmtId="9" fontId="3" fillId="0" borderId="43" xfId="1" applyNumberFormat="1" applyFont="1" applyFill="1" applyBorder="1" applyAlignment="1" applyProtection="1">
      <alignment horizontal="center" shrinkToFit="1"/>
    </xf>
    <xf numFmtId="9" fontId="3" fillId="0" borderId="42" xfId="1" applyNumberFormat="1" applyFont="1" applyFill="1" applyBorder="1" applyAlignment="1" applyProtection="1">
      <alignment horizontal="center" shrinkToFit="1"/>
    </xf>
    <xf numFmtId="38" fontId="3" fillId="2" borderId="24" xfId="1" applyFont="1" applyFill="1" applyBorder="1" applyAlignment="1" applyProtection="1"/>
    <xf numFmtId="38" fontId="3" fillId="2" borderId="18" xfId="1" applyFont="1" applyFill="1" applyBorder="1" applyAlignment="1" applyProtection="1"/>
    <xf numFmtId="38" fontId="3" fillId="2" borderId="62" xfId="1" applyFont="1" applyFill="1" applyBorder="1" applyAlignment="1" applyProtection="1"/>
    <xf numFmtId="38" fontId="3" fillId="2" borderId="38" xfId="1" applyFont="1" applyFill="1" applyBorder="1" applyAlignment="1" applyProtection="1"/>
    <xf numFmtId="38" fontId="3" fillId="2" borderId="0" xfId="1" applyFont="1" applyFill="1" applyBorder="1" applyAlignment="1" applyProtection="1"/>
    <xf numFmtId="38" fontId="3" fillId="2" borderId="14" xfId="1" applyFont="1" applyFill="1" applyBorder="1" applyAlignment="1" applyProtection="1"/>
    <xf numFmtId="38" fontId="3" fillId="2" borderId="43" xfId="1" applyFont="1" applyFill="1" applyBorder="1" applyAlignment="1" applyProtection="1"/>
    <xf numFmtId="38" fontId="3" fillId="2" borderId="44" xfId="1" applyFont="1" applyFill="1" applyBorder="1" applyAlignment="1" applyProtection="1"/>
    <xf numFmtId="38" fontId="3" fillId="2" borderId="45" xfId="1" applyFont="1" applyFill="1" applyBorder="1" applyAlignment="1" applyProtection="1"/>
    <xf numFmtId="38" fontId="3" fillId="2" borderId="32" xfId="1" applyFont="1" applyFill="1" applyBorder="1" applyAlignment="1" applyProtection="1"/>
    <xf numFmtId="38" fontId="3" fillId="2" borderId="26" xfId="1" applyFont="1" applyFill="1" applyBorder="1" applyAlignment="1" applyProtection="1"/>
    <xf numFmtId="38" fontId="3" fillId="2" borderId="48" xfId="1" applyFont="1" applyFill="1" applyBorder="1" applyAlignment="1" applyProtection="1"/>
    <xf numFmtId="38" fontId="3" fillId="2" borderId="41" xfId="1" applyFont="1" applyFill="1" applyBorder="1" applyAlignment="1" applyProtection="1"/>
    <xf numFmtId="38" fontId="3" fillId="2" borderId="68" xfId="1" applyFont="1" applyFill="1" applyBorder="1" applyAlignment="1" applyProtection="1"/>
    <xf numFmtId="38" fontId="3" fillId="2" borderId="29" xfId="1" applyFont="1" applyFill="1" applyBorder="1" applyAlignment="1" applyProtection="1"/>
    <xf numFmtId="38" fontId="3" fillId="2" borderId="69" xfId="1" applyFont="1" applyFill="1" applyBorder="1" applyAlignment="1" applyProtection="1"/>
    <xf numFmtId="38" fontId="3" fillId="2" borderId="32" xfId="1" applyFont="1" applyFill="1" applyBorder="1" applyAlignment="1" applyProtection="1">
      <alignment shrinkToFit="1"/>
    </xf>
    <xf numFmtId="38" fontId="3" fillId="2" borderId="26" xfId="1" applyFont="1" applyFill="1" applyBorder="1" applyAlignment="1" applyProtection="1">
      <alignment shrinkToFit="1"/>
    </xf>
    <xf numFmtId="38" fontId="3" fillId="2" borderId="48" xfId="1" applyFont="1" applyFill="1" applyBorder="1" applyAlignment="1" applyProtection="1">
      <alignment shrinkToFit="1"/>
    </xf>
    <xf numFmtId="38" fontId="3" fillId="2" borderId="41" xfId="1" applyFont="1" applyFill="1" applyBorder="1" applyAlignment="1" applyProtection="1">
      <alignment shrinkToFit="1"/>
    </xf>
    <xf numFmtId="38" fontId="3" fillId="2" borderId="45" xfId="1" applyFont="1" applyFill="1" applyBorder="1" applyAlignment="1" applyProtection="1">
      <alignment shrinkToFit="1"/>
    </xf>
    <xf numFmtId="38" fontId="3" fillId="0" borderId="32" xfId="1" applyFont="1" applyFill="1" applyBorder="1" applyAlignment="1" applyProtection="1">
      <alignment shrinkToFit="1"/>
    </xf>
    <xf numFmtId="38" fontId="3" fillId="0" borderId="26" xfId="1" applyFont="1" applyFill="1" applyBorder="1" applyAlignment="1" applyProtection="1">
      <alignment shrinkToFit="1"/>
    </xf>
    <xf numFmtId="38" fontId="3" fillId="0" borderId="48" xfId="1" applyFont="1" applyFill="1" applyBorder="1" applyAlignment="1" applyProtection="1">
      <alignment shrinkToFit="1"/>
    </xf>
    <xf numFmtId="38" fontId="3" fillId="0" borderId="41" xfId="1" applyFont="1" applyFill="1" applyBorder="1" applyAlignment="1" applyProtection="1">
      <alignment shrinkToFit="1"/>
    </xf>
    <xf numFmtId="38" fontId="3" fillId="0" borderId="44" xfId="1" applyFont="1" applyFill="1" applyBorder="1" applyAlignment="1" applyProtection="1">
      <alignment shrinkToFit="1"/>
    </xf>
    <xf numFmtId="38" fontId="3" fillId="0" borderId="45" xfId="1" applyFont="1" applyFill="1" applyBorder="1" applyAlignment="1" applyProtection="1">
      <alignment shrinkToFit="1"/>
    </xf>
    <xf numFmtId="0" fontId="2" fillId="2" borderId="2" xfId="0" applyFont="1" applyFill="1" applyBorder="1" applyAlignment="1">
      <alignment vertical="center" shrinkToFit="1"/>
    </xf>
    <xf numFmtId="0" fontId="3" fillId="0" borderId="52" xfId="0" applyFont="1" applyBorder="1" applyAlignment="1">
      <alignment horizontal="center" vertical="center"/>
    </xf>
    <xf numFmtId="0" fontId="3" fillId="0" borderId="56" xfId="0" applyFont="1" applyBorder="1" applyAlignment="1">
      <alignment horizontal="center" vertical="center"/>
    </xf>
    <xf numFmtId="0" fontId="12" fillId="2" borderId="25" xfId="0" applyFont="1" applyFill="1" applyBorder="1" applyAlignment="1">
      <alignment horizontal="left" vertical="center" indent="1"/>
    </xf>
    <xf numFmtId="0" fontId="12" fillId="2" borderId="26" xfId="0" applyFont="1" applyFill="1" applyBorder="1" applyAlignment="1">
      <alignment horizontal="left" vertical="center" inden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53" xfId="0" applyFont="1" applyBorder="1" applyAlignment="1">
      <alignment horizontal="center" vertical="center"/>
    </xf>
    <xf numFmtId="0" fontId="2" fillId="0" borderId="48" xfId="0" applyFont="1" applyBorder="1" applyAlignment="1">
      <alignment horizontal="center" vertical="center"/>
    </xf>
    <xf numFmtId="183" fontId="3" fillId="2" borderId="9" xfId="0" applyNumberFormat="1" applyFont="1" applyFill="1" applyBorder="1" applyAlignment="1">
      <alignment horizontal="center" vertical="center"/>
    </xf>
    <xf numFmtId="183" fontId="3" fillId="2" borderId="10" xfId="0" applyNumberFormat="1" applyFont="1" applyFill="1" applyBorder="1" applyAlignment="1">
      <alignment horizontal="center" vertical="center"/>
    </xf>
    <xf numFmtId="49" fontId="3" fillId="2" borderId="6" xfId="0" quotePrefix="1" applyNumberFormat="1" applyFont="1" applyFill="1" applyBorder="1" applyAlignment="1" applyProtection="1">
      <alignment horizontal="center" shrinkToFit="1"/>
      <protection locked="0"/>
    </xf>
    <xf numFmtId="49" fontId="3" fillId="2" borderId="7" xfId="0" applyNumberFormat="1" applyFont="1" applyFill="1" applyBorder="1" applyAlignment="1" applyProtection="1">
      <alignment horizontal="center" shrinkToFit="1"/>
      <protection locked="0"/>
    </xf>
    <xf numFmtId="49" fontId="3" fillId="2" borderId="12" xfId="0" quotePrefix="1" applyNumberFormat="1" applyFont="1" applyFill="1" applyBorder="1" applyAlignment="1" applyProtection="1">
      <alignment horizontal="center" shrinkToFit="1"/>
      <protection locked="0"/>
    </xf>
    <xf numFmtId="0" fontId="3" fillId="2" borderId="7" xfId="0" applyFont="1" applyFill="1" applyBorder="1" applyAlignment="1">
      <alignment shrinkToFit="1"/>
    </xf>
    <xf numFmtId="0" fontId="3" fillId="2" borderId="33" xfId="0" applyFont="1" applyFill="1" applyBorder="1" applyAlignment="1">
      <alignment shrinkToFit="1"/>
    </xf>
    <xf numFmtId="38" fontId="12" fillId="2" borderId="22" xfId="1" applyFont="1" applyFill="1" applyBorder="1" applyAlignment="1" applyProtection="1">
      <alignment shrinkToFit="1"/>
    </xf>
    <xf numFmtId="38" fontId="12" fillId="2" borderId="7" xfId="1" applyFont="1" applyFill="1" applyBorder="1" applyAlignment="1" applyProtection="1">
      <alignment shrinkToFit="1"/>
    </xf>
    <xf numFmtId="38" fontId="12" fillId="2" borderId="33" xfId="1" applyFont="1" applyFill="1" applyBorder="1" applyAlignment="1" applyProtection="1">
      <alignment shrinkToFit="1"/>
    </xf>
    <xf numFmtId="38" fontId="12" fillId="2" borderId="38" xfId="1" applyFont="1" applyFill="1" applyBorder="1" applyAlignment="1" applyProtection="1">
      <alignment shrinkToFit="1"/>
    </xf>
    <xf numFmtId="38" fontId="12" fillId="2" borderId="0" xfId="1" applyFont="1" applyFill="1" applyBorder="1" applyAlignment="1" applyProtection="1">
      <alignment shrinkToFit="1"/>
    </xf>
    <xf numFmtId="38" fontId="12" fillId="2" borderId="46" xfId="1" applyFont="1" applyFill="1" applyBorder="1" applyAlignment="1" applyProtection="1">
      <alignment shrinkToFit="1"/>
    </xf>
    <xf numFmtId="38" fontId="12" fillId="2" borderId="43" xfId="1" applyFont="1" applyFill="1" applyBorder="1" applyAlignment="1" applyProtection="1">
      <alignment shrinkToFit="1"/>
    </xf>
    <xf numFmtId="38" fontId="12" fillId="2" borderId="44" xfId="1" applyFont="1" applyFill="1" applyBorder="1" applyAlignment="1" applyProtection="1">
      <alignment shrinkToFit="1"/>
    </xf>
    <xf numFmtId="38" fontId="12" fillId="2" borderId="42" xfId="1" applyFont="1" applyFill="1" applyBorder="1" applyAlignment="1" applyProtection="1">
      <alignment shrinkToFit="1"/>
    </xf>
    <xf numFmtId="9" fontId="3" fillId="0" borderId="22" xfId="1" applyNumberFormat="1" applyFont="1" applyFill="1" applyBorder="1" applyAlignment="1" applyProtection="1">
      <alignment horizontal="center" shrinkToFit="1"/>
    </xf>
    <xf numFmtId="9" fontId="3" fillId="0" borderId="33" xfId="1" applyNumberFormat="1" applyFont="1" applyFill="1" applyBorder="1" applyAlignment="1" applyProtection="1">
      <alignment horizontal="center" shrinkToFit="1"/>
    </xf>
    <xf numFmtId="38" fontId="12" fillId="0" borderId="22" xfId="1" applyFont="1" applyFill="1" applyBorder="1" applyAlignment="1" applyProtection="1">
      <alignment shrinkToFit="1"/>
    </xf>
    <xf numFmtId="38" fontId="12" fillId="0" borderId="7" xfId="1" applyFont="1" applyFill="1" applyBorder="1" applyAlignment="1" applyProtection="1">
      <alignment shrinkToFit="1"/>
    </xf>
    <xf numFmtId="38" fontId="12" fillId="0" borderId="8" xfId="1" applyFont="1" applyFill="1" applyBorder="1" applyAlignment="1" applyProtection="1">
      <alignment shrinkToFit="1"/>
    </xf>
    <xf numFmtId="38" fontId="12" fillId="0" borderId="38" xfId="1" applyFont="1" applyFill="1" applyBorder="1" applyAlignment="1" applyProtection="1">
      <alignment shrinkToFit="1"/>
    </xf>
    <xf numFmtId="38" fontId="12" fillId="0" borderId="0" xfId="1" applyFont="1" applyFill="1" applyBorder="1" applyAlignment="1" applyProtection="1">
      <alignment shrinkToFit="1"/>
    </xf>
    <xf numFmtId="38" fontId="12" fillId="0" borderId="14" xfId="1" applyFont="1" applyFill="1" applyBorder="1" applyAlignment="1" applyProtection="1">
      <alignment shrinkToFit="1"/>
    </xf>
    <xf numFmtId="38" fontId="12" fillId="0" borderId="43" xfId="1" applyFont="1" applyFill="1" applyBorder="1" applyAlignment="1" applyProtection="1">
      <alignment shrinkToFit="1"/>
    </xf>
    <xf numFmtId="38" fontId="12" fillId="0" borderId="44" xfId="1" applyFont="1" applyFill="1" applyBorder="1" applyAlignment="1" applyProtection="1">
      <alignment shrinkToFit="1"/>
    </xf>
    <xf numFmtId="38" fontId="12" fillId="0" borderId="45" xfId="1" applyFont="1" applyFill="1" applyBorder="1" applyAlignment="1" applyProtection="1">
      <alignment shrinkToFit="1"/>
    </xf>
    <xf numFmtId="0" fontId="2" fillId="0" borderId="30" xfId="0" applyFont="1" applyBorder="1" applyAlignment="1">
      <alignment horizontal="center" vertical="center"/>
    </xf>
    <xf numFmtId="0" fontId="2" fillId="0" borderId="4" xfId="0" applyFont="1" applyBorder="1" applyAlignment="1">
      <alignment horizontal="center" vertical="center"/>
    </xf>
    <xf numFmtId="0" fontId="2" fillId="0" borderId="31" xfId="0" applyFont="1" applyBorder="1" applyAlignment="1">
      <alignment horizontal="center" vertical="center"/>
    </xf>
    <xf numFmtId="0" fontId="2" fillId="0" borderId="73" xfId="0" applyFont="1" applyBorder="1" applyAlignment="1">
      <alignment horizontal="center" vertical="center"/>
    </xf>
    <xf numFmtId="0" fontId="2" fillId="0" borderId="21" xfId="0" applyFont="1" applyBorder="1" applyAlignment="1">
      <alignment horizontal="center" vertical="center"/>
    </xf>
    <xf numFmtId="0" fontId="3" fillId="0" borderId="9"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0" xfId="0" applyFont="1" applyBorder="1" applyAlignment="1">
      <alignment horizontal="center" vertical="center" shrinkToFit="1"/>
    </xf>
    <xf numFmtId="0" fontId="2" fillId="0" borderId="3" xfId="0" applyFont="1"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20" xfId="0" applyFont="1" applyBorder="1" applyAlignment="1">
      <alignment horizontal="center" vertical="center"/>
    </xf>
    <xf numFmtId="0" fontId="19" fillId="2" borderId="38" xfId="0" applyFont="1" applyFill="1" applyBorder="1" applyAlignment="1">
      <alignment vertical="center" shrinkToFit="1"/>
    </xf>
    <xf numFmtId="0" fontId="19" fillId="2" borderId="0" xfId="0" applyFont="1" applyFill="1" applyAlignment="1">
      <alignment vertical="center" shrinkToFit="1"/>
    </xf>
    <xf numFmtId="0" fontId="19" fillId="2" borderId="14" xfId="0" applyFont="1" applyFill="1" applyBorder="1" applyAlignment="1">
      <alignment vertical="center" shrinkToFit="1"/>
    </xf>
    <xf numFmtId="0" fontId="19" fillId="2" borderId="23" xfId="0" applyFont="1" applyFill="1" applyBorder="1" applyAlignment="1">
      <alignment vertical="center" shrinkToFit="1"/>
    </xf>
    <xf numFmtId="0" fontId="19" fillId="2" borderId="2" xfId="0" applyFont="1" applyFill="1" applyBorder="1" applyAlignment="1">
      <alignment vertical="center" shrinkToFit="1"/>
    </xf>
    <xf numFmtId="0" fontId="19" fillId="2" borderId="10" xfId="0" applyFont="1" applyFill="1" applyBorder="1" applyAlignment="1">
      <alignment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36" fillId="0" borderId="7" xfId="0" applyFont="1" applyBorder="1" applyAlignment="1">
      <alignment horizontal="right" vertical="center" shrinkToFit="1"/>
    </xf>
    <xf numFmtId="0" fontId="36" fillId="0" borderId="2" xfId="0" applyFont="1" applyBorder="1" applyAlignment="1">
      <alignment horizontal="right" vertical="center" shrinkToFi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34" xfId="0" applyFont="1" applyBorder="1" applyAlignment="1">
      <alignment horizontal="center" vertical="center" wrapText="1"/>
    </xf>
    <xf numFmtId="3" fontId="20" fillId="0" borderId="6" xfId="0" applyNumberFormat="1" applyFont="1" applyBorder="1" applyAlignment="1">
      <alignment vertical="center" shrinkToFit="1"/>
    </xf>
    <xf numFmtId="3" fontId="20" fillId="0" borderId="7" xfId="0" applyNumberFormat="1" applyFont="1" applyBorder="1" applyAlignment="1">
      <alignment vertical="center" shrinkToFit="1"/>
    </xf>
    <xf numFmtId="3" fontId="20" fillId="0" borderId="8" xfId="0" applyNumberFormat="1" applyFont="1" applyBorder="1" applyAlignment="1">
      <alignment vertical="center" shrinkToFit="1"/>
    </xf>
    <xf numFmtId="3" fontId="20" fillId="0" borderId="12" xfId="0" applyNumberFormat="1" applyFont="1" applyBorder="1" applyAlignment="1">
      <alignment vertical="center" shrinkToFit="1"/>
    </xf>
    <xf numFmtId="3" fontId="20" fillId="0" borderId="0" xfId="0" applyNumberFormat="1" applyFont="1" applyAlignment="1">
      <alignment vertical="center" shrinkToFit="1"/>
    </xf>
    <xf numFmtId="3" fontId="20" fillId="0" borderId="14" xfId="0" applyNumberFormat="1" applyFont="1" applyBorder="1" applyAlignment="1">
      <alignment vertical="center" shrinkToFit="1"/>
    </xf>
    <xf numFmtId="3" fontId="20" fillId="0" borderId="9" xfId="0" applyNumberFormat="1" applyFont="1" applyBorder="1" applyAlignment="1">
      <alignment vertical="center" shrinkToFit="1"/>
    </xf>
    <xf numFmtId="3" fontId="20" fillId="0" borderId="2" xfId="0" applyNumberFormat="1" applyFont="1" applyBorder="1" applyAlignment="1">
      <alignment vertical="center" shrinkToFit="1"/>
    </xf>
    <xf numFmtId="3" fontId="20" fillId="0" borderId="10" xfId="0" applyNumberFormat="1" applyFont="1" applyBorder="1" applyAlignment="1">
      <alignment vertical="center" shrinkToFit="1"/>
    </xf>
    <xf numFmtId="0" fontId="12" fillId="2" borderId="0" xfId="0" applyFont="1" applyFill="1" applyAlignment="1">
      <alignment horizontal="left" vertical="center" wrapText="1" indent="1"/>
    </xf>
    <xf numFmtId="0" fontId="12" fillId="2" borderId="14" xfId="0" applyFont="1" applyFill="1" applyBorder="1" applyAlignment="1">
      <alignment horizontal="left" vertical="center" wrapText="1" indent="1"/>
    </xf>
    <xf numFmtId="0" fontId="2" fillId="0" borderId="10" xfId="0" applyFont="1" applyBorder="1" applyAlignment="1">
      <alignment horizontal="center" vertical="center"/>
    </xf>
    <xf numFmtId="0" fontId="2" fillId="0" borderId="32" xfId="0" applyFont="1" applyBorder="1" applyAlignment="1">
      <alignment horizontal="center" vertical="center"/>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19" fillId="2" borderId="0" xfId="0" applyFont="1" applyFill="1" applyAlignment="1">
      <alignment horizontal="left" vertical="center" indent="1" shrinkToFit="1"/>
    </xf>
    <xf numFmtId="0" fontId="19" fillId="2" borderId="14" xfId="0" applyFont="1" applyFill="1" applyBorder="1" applyAlignment="1">
      <alignment horizontal="left" vertical="center" indent="1" shrinkToFit="1"/>
    </xf>
    <xf numFmtId="0" fontId="3" fillId="2" borderId="49" xfId="0" applyFont="1" applyFill="1" applyBorder="1" applyAlignment="1">
      <alignment horizontal="center" vertical="center" shrinkToFit="1"/>
    </xf>
    <xf numFmtId="0" fontId="3" fillId="2" borderId="50" xfId="0" applyFont="1" applyFill="1" applyBorder="1" applyAlignment="1">
      <alignment horizontal="center" vertical="center" shrinkToFit="1"/>
    </xf>
    <xf numFmtId="0" fontId="3" fillId="2" borderId="55" xfId="0" applyFont="1" applyFill="1" applyBorder="1" applyAlignment="1">
      <alignment horizontal="center" vertical="center" shrinkToFit="1"/>
    </xf>
    <xf numFmtId="0" fontId="3" fillId="2" borderId="58" xfId="0" applyFont="1" applyFill="1" applyBorder="1" applyAlignment="1">
      <alignment horizontal="center" vertical="center" shrinkToFit="1"/>
    </xf>
    <xf numFmtId="0" fontId="3" fillId="2" borderId="51" xfId="0" applyFont="1" applyFill="1" applyBorder="1" applyAlignment="1">
      <alignment horizontal="center" vertical="center" shrinkToFit="1"/>
    </xf>
    <xf numFmtId="191" fontId="36" fillId="2" borderId="7" xfId="0" applyNumberFormat="1" applyFont="1" applyFill="1" applyBorder="1" applyAlignment="1">
      <alignment horizontal="center" vertical="center"/>
    </xf>
    <xf numFmtId="191" fontId="36" fillId="2" borderId="2" xfId="0" applyNumberFormat="1" applyFont="1" applyFill="1" applyBorder="1" applyAlignment="1">
      <alignment horizontal="center" vertical="center"/>
    </xf>
    <xf numFmtId="0" fontId="3" fillId="2" borderId="0" xfId="0" applyFont="1" applyFill="1" applyAlignment="1">
      <alignment horizontal="left" vertical="center" indent="1" shrinkToFit="1"/>
    </xf>
    <xf numFmtId="0" fontId="7" fillId="0" borderId="54" xfId="0" applyFont="1" applyBorder="1" applyAlignment="1">
      <alignment horizontal="center" vertical="center"/>
    </xf>
    <xf numFmtId="0" fontId="7" fillId="0" borderId="57" xfId="0" applyFont="1" applyBorder="1" applyAlignment="1">
      <alignment horizontal="center" vertical="center"/>
    </xf>
    <xf numFmtId="0" fontId="3" fillId="2" borderId="58" xfId="0" applyFont="1" applyFill="1" applyBorder="1" applyAlignment="1">
      <alignment horizontal="left" vertical="center" indent="1"/>
    </xf>
    <xf numFmtId="0" fontId="3" fillId="2" borderId="50" xfId="0" applyFont="1" applyFill="1" applyBorder="1" applyAlignment="1">
      <alignment horizontal="left" vertical="center" indent="1"/>
    </xf>
    <xf numFmtId="0" fontId="2" fillId="0" borderId="58" xfId="0" applyFont="1" applyBorder="1" applyAlignment="1">
      <alignment horizontal="center" vertical="center" shrinkToFit="1"/>
    </xf>
    <xf numFmtId="0" fontId="2" fillId="0" borderId="55" xfId="0" applyFont="1" applyBorder="1" applyAlignment="1">
      <alignment horizontal="center" vertical="center" shrinkToFit="1"/>
    </xf>
    <xf numFmtId="179" fontId="12" fillId="2" borderId="50" xfId="0" applyNumberFormat="1" applyFont="1" applyFill="1" applyBorder="1" applyAlignment="1">
      <alignment horizontal="center" vertical="center"/>
    </xf>
    <xf numFmtId="179" fontId="12" fillId="2" borderId="51" xfId="0" applyNumberFormat="1" applyFont="1" applyFill="1" applyBorder="1" applyAlignment="1">
      <alignment horizontal="center" vertical="center"/>
    </xf>
    <xf numFmtId="0" fontId="8" fillId="0" borderId="0" xfId="0" applyFont="1" applyAlignment="1">
      <alignment horizontal="center" vertical="top"/>
    </xf>
    <xf numFmtId="0" fontId="6" fillId="0" borderId="2" xfId="0" applyFont="1" applyBorder="1" applyAlignment="1">
      <alignment horizontal="center" vertical="center"/>
    </xf>
    <xf numFmtId="0" fontId="6" fillId="0" borderId="0" xfId="0" applyFont="1" applyAlignment="1">
      <alignment horizontal="center" vertical="center"/>
    </xf>
    <xf numFmtId="0" fontId="2" fillId="0" borderId="59" xfId="0" applyFont="1" applyBorder="1" applyAlignment="1">
      <alignment horizontal="center" vertical="center"/>
    </xf>
    <xf numFmtId="0" fontId="2" fillId="0" borderId="36" xfId="0" applyFont="1" applyBorder="1" applyAlignment="1">
      <alignment horizontal="center" vertical="center"/>
    </xf>
    <xf numFmtId="0" fontId="2" fillId="0" borderId="22" xfId="0" applyFont="1" applyBorder="1" applyAlignment="1">
      <alignment horizontal="center" vertical="center"/>
    </xf>
    <xf numFmtId="0" fontId="2" fillId="0" borderId="60" xfId="0" applyFont="1" applyBorder="1" applyAlignment="1">
      <alignment horizontal="center" vertical="center"/>
    </xf>
    <xf numFmtId="0" fontId="2" fillId="0" borderId="37" xfId="0" applyFont="1" applyBorder="1" applyAlignment="1">
      <alignment horizontal="center" vertical="center"/>
    </xf>
    <xf numFmtId="0" fontId="2" fillId="0" borderId="23" xfId="0" applyFont="1" applyBorder="1" applyAlignment="1">
      <alignment horizontal="center" vertical="center"/>
    </xf>
    <xf numFmtId="181" fontId="34" fillId="2" borderId="6" xfId="0" applyNumberFormat="1" applyFont="1" applyFill="1" applyBorder="1" applyAlignment="1">
      <alignment horizontal="center" vertical="center"/>
    </xf>
    <xf numFmtId="181" fontId="34" fillId="2" borderId="7" xfId="0" applyNumberFormat="1" applyFont="1" applyFill="1" applyBorder="1" applyAlignment="1">
      <alignment horizontal="center" vertical="center"/>
    </xf>
    <xf numFmtId="181" fontId="34" fillId="2" borderId="8" xfId="0" applyNumberFormat="1" applyFont="1" applyFill="1" applyBorder="1" applyAlignment="1">
      <alignment horizontal="center" vertical="center"/>
    </xf>
    <xf numFmtId="181" fontId="34" fillId="2" borderId="9" xfId="0" applyNumberFormat="1" applyFont="1" applyFill="1" applyBorder="1" applyAlignment="1">
      <alignment horizontal="center" vertical="center"/>
    </xf>
    <xf numFmtId="181" fontId="34" fillId="2" borderId="2" xfId="0" applyNumberFormat="1" applyFont="1" applyFill="1" applyBorder="1" applyAlignment="1">
      <alignment horizontal="center" vertical="center"/>
    </xf>
    <xf numFmtId="181" fontId="34" fillId="2" borderId="10" xfId="0" applyNumberFormat="1" applyFont="1" applyFill="1" applyBorder="1" applyAlignment="1">
      <alignment horizontal="center" vertical="center"/>
    </xf>
    <xf numFmtId="183" fontId="12" fillId="2" borderId="2" xfId="0" applyNumberFormat="1" applyFont="1" applyFill="1" applyBorder="1" applyAlignment="1">
      <alignment horizontal="center" shrinkToFit="1"/>
    </xf>
    <xf numFmtId="0" fontId="4" fillId="0" borderId="32" xfId="0" applyFont="1" applyBorder="1" applyAlignment="1">
      <alignment horizontal="center" vertical="center"/>
    </xf>
    <xf numFmtId="0" fontId="4" fillId="0" borderId="26" xfId="0" applyFont="1" applyBorder="1" applyAlignment="1">
      <alignment horizontal="center" vertical="center"/>
    </xf>
    <xf numFmtId="184" fontId="3" fillId="2" borderId="25" xfId="0" applyNumberFormat="1" applyFont="1" applyFill="1" applyBorder="1" applyAlignment="1">
      <alignment horizontal="center" vertical="center"/>
    </xf>
    <xf numFmtId="184" fontId="3" fillId="2" borderId="26" xfId="0" applyNumberFormat="1" applyFont="1" applyFill="1" applyBorder="1" applyAlignment="1">
      <alignment horizontal="center" vertical="center"/>
    </xf>
    <xf numFmtId="0" fontId="2" fillId="0" borderId="6" xfId="0" applyFont="1" applyBorder="1" applyAlignment="1">
      <alignment horizontal="right" vertical="center" wrapText="1"/>
    </xf>
    <xf numFmtId="0" fontId="2" fillId="0" borderId="7" xfId="0" applyFont="1" applyBorder="1" applyAlignment="1">
      <alignment horizontal="right" vertical="center" wrapText="1"/>
    </xf>
    <xf numFmtId="182" fontId="2" fillId="2" borderId="7" xfId="0" applyNumberFormat="1" applyFont="1" applyFill="1" applyBorder="1">
      <alignment vertical="center"/>
    </xf>
    <xf numFmtId="183" fontId="3" fillId="0" borderId="9" xfId="0" applyNumberFormat="1" applyFont="1" applyBorder="1" applyAlignment="1">
      <alignment horizontal="center" vertical="center"/>
    </xf>
    <xf numFmtId="183" fontId="3" fillId="0" borderId="10" xfId="0" applyNumberFormat="1" applyFont="1" applyBorder="1" applyAlignment="1">
      <alignment horizontal="center" vertical="center"/>
    </xf>
    <xf numFmtId="9" fontId="3" fillId="0" borderId="3" xfId="4" applyFont="1" applyFill="1" applyBorder="1" applyAlignment="1" applyProtection="1">
      <alignment horizontal="center" vertical="center"/>
    </xf>
    <xf numFmtId="9" fontId="3" fillId="0" borderId="5" xfId="4" applyFont="1" applyFill="1" applyBorder="1" applyAlignment="1" applyProtection="1">
      <alignment horizontal="center" vertical="center"/>
    </xf>
    <xf numFmtId="0" fontId="3" fillId="2" borderId="18" xfId="0" applyFont="1" applyFill="1" applyBorder="1" applyAlignment="1" applyProtection="1">
      <alignment shrinkToFit="1"/>
      <protection locked="0"/>
    </xf>
    <xf numFmtId="0" fontId="3" fillId="2" borderId="19" xfId="0" applyFont="1" applyFill="1" applyBorder="1" applyAlignment="1" applyProtection="1">
      <alignment shrinkToFit="1"/>
      <protection locked="0"/>
    </xf>
    <xf numFmtId="0" fontId="3" fillId="2" borderId="0" xfId="0" applyFont="1" applyFill="1" applyAlignment="1" applyProtection="1">
      <alignment shrinkToFit="1"/>
      <protection locked="0"/>
    </xf>
    <xf numFmtId="0" fontId="3" fillId="2" borderId="46" xfId="0" applyFont="1" applyFill="1" applyBorder="1" applyAlignment="1" applyProtection="1">
      <alignment shrinkToFit="1"/>
      <protection locked="0"/>
    </xf>
    <xf numFmtId="0" fontId="3" fillId="2" borderId="44" xfId="0" applyFont="1" applyFill="1" applyBorder="1" applyAlignment="1" applyProtection="1">
      <alignment shrinkToFit="1"/>
      <protection locked="0"/>
    </xf>
    <xf numFmtId="0" fontId="3" fillId="2" borderId="42" xfId="0" applyFont="1" applyFill="1" applyBorder="1" applyAlignment="1" applyProtection="1">
      <alignment shrinkToFit="1"/>
      <protection locked="0"/>
    </xf>
    <xf numFmtId="38" fontId="12" fillId="2" borderId="24" xfId="1" applyFont="1" applyFill="1" applyBorder="1" applyAlignment="1" applyProtection="1">
      <alignment shrinkToFit="1"/>
    </xf>
    <xf numFmtId="38" fontId="12" fillId="2" borderId="18" xfId="1" applyFont="1" applyFill="1" applyBorder="1" applyAlignment="1" applyProtection="1">
      <alignment shrinkToFit="1"/>
    </xf>
    <xf numFmtId="38" fontId="12" fillId="2" borderId="19" xfId="1" applyFont="1" applyFill="1" applyBorder="1" applyAlignment="1" applyProtection="1">
      <alignment shrinkToFit="1"/>
    </xf>
    <xf numFmtId="38" fontId="12" fillId="2" borderId="24" xfId="1" applyFont="1" applyFill="1" applyBorder="1" applyAlignment="1" applyProtection="1"/>
    <xf numFmtId="38" fontId="12" fillId="2" borderId="18" xfId="1" applyFont="1" applyFill="1" applyBorder="1" applyAlignment="1" applyProtection="1"/>
    <xf numFmtId="38" fontId="12" fillId="2" borderId="62" xfId="1" applyFont="1" applyFill="1" applyBorder="1" applyAlignment="1" applyProtection="1"/>
    <xf numFmtId="38" fontId="12" fillId="2" borderId="38" xfId="1" applyFont="1" applyFill="1" applyBorder="1" applyAlignment="1" applyProtection="1"/>
    <xf numFmtId="38" fontId="12" fillId="2" borderId="0" xfId="1" applyFont="1" applyFill="1" applyBorder="1" applyAlignment="1" applyProtection="1"/>
    <xf numFmtId="38" fontId="12" fillId="2" borderId="14" xfId="1" applyFont="1" applyFill="1" applyBorder="1" applyAlignment="1" applyProtection="1"/>
    <xf numFmtId="38" fontId="12" fillId="2" borderId="43" xfId="1" applyFont="1" applyFill="1" applyBorder="1" applyAlignment="1" applyProtection="1"/>
    <xf numFmtId="38" fontId="12" fillId="2" borderId="44" xfId="1" applyFont="1" applyFill="1" applyBorder="1" applyAlignment="1" applyProtection="1"/>
    <xf numFmtId="38" fontId="12" fillId="2" borderId="45" xfId="1" applyFont="1" applyFill="1" applyBorder="1" applyAlignment="1" applyProtection="1"/>
    <xf numFmtId="38" fontId="3" fillId="0" borderId="32" xfId="1" applyFont="1" applyFill="1" applyBorder="1" applyAlignment="1" applyProtection="1"/>
    <xf numFmtId="38" fontId="3" fillId="0" borderId="26" xfId="1" applyFont="1" applyFill="1" applyBorder="1" applyAlignment="1" applyProtection="1"/>
    <xf numFmtId="38" fontId="3" fillId="0" borderId="48" xfId="1" applyFont="1" applyFill="1" applyBorder="1" applyAlignment="1" applyProtection="1"/>
    <xf numFmtId="38" fontId="3" fillId="0" borderId="41" xfId="1" applyFont="1" applyFill="1" applyBorder="1" applyAlignment="1" applyProtection="1"/>
    <xf numFmtId="38" fontId="3" fillId="0" borderId="44" xfId="1" applyFont="1" applyFill="1" applyBorder="1" applyAlignment="1" applyProtection="1"/>
    <xf numFmtId="38" fontId="3" fillId="0" borderId="45" xfId="1" applyFont="1" applyFill="1" applyBorder="1" applyAlignment="1" applyProtection="1"/>
    <xf numFmtId="38" fontId="3" fillId="0" borderId="68" xfId="1" applyFont="1" applyFill="1" applyBorder="1" applyAlignment="1" applyProtection="1"/>
    <xf numFmtId="38" fontId="3" fillId="0" borderId="29" xfId="1" applyFont="1" applyFill="1" applyBorder="1" applyAlignment="1" applyProtection="1"/>
    <xf numFmtId="38" fontId="3" fillId="0" borderId="69" xfId="1" applyFont="1" applyFill="1" applyBorder="1" applyAlignment="1" applyProtection="1"/>
    <xf numFmtId="0" fontId="3" fillId="2" borderId="7" xfId="0" applyFont="1" applyFill="1" applyBorder="1" applyAlignment="1" applyProtection="1">
      <alignment shrinkToFit="1"/>
      <protection locked="0"/>
    </xf>
    <xf numFmtId="0" fontId="3" fillId="2" borderId="33" xfId="0" applyFont="1" applyFill="1" applyBorder="1" applyAlignment="1" applyProtection="1">
      <alignment shrinkToFit="1"/>
      <protection locked="0"/>
    </xf>
    <xf numFmtId="38" fontId="12" fillId="0" borderId="24" xfId="1" applyFont="1" applyFill="1" applyBorder="1" applyAlignment="1" applyProtection="1"/>
    <xf numFmtId="38" fontId="12" fillId="0" borderId="18" xfId="1" applyFont="1" applyFill="1" applyBorder="1" applyAlignment="1" applyProtection="1"/>
    <xf numFmtId="38" fontId="12" fillId="0" borderId="62" xfId="1" applyFont="1" applyFill="1" applyBorder="1" applyAlignment="1" applyProtection="1"/>
    <xf numFmtId="38" fontId="12" fillId="0" borderId="38" xfId="1" applyFont="1" applyFill="1" applyBorder="1" applyAlignment="1" applyProtection="1"/>
    <xf numFmtId="38" fontId="12" fillId="0" borderId="0" xfId="1" applyFont="1" applyFill="1" applyBorder="1" applyAlignment="1" applyProtection="1"/>
    <xf numFmtId="38" fontId="12" fillId="0" borderId="14" xfId="1" applyFont="1" applyFill="1" applyBorder="1" applyAlignment="1" applyProtection="1"/>
    <xf numFmtId="38" fontId="12" fillId="0" borderId="33" xfId="1" applyFont="1" applyFill="1" applyBorder="1" applyAlignment="1" applyProtection="1">
      <alignment shrinkToFit="1"/>
    </xf>
    <xf numFmtId="38" fontId="12" fillId="0" borderId="46" xfId="1" applyFont="1" applyFill="1" applyBorder="1" applyAlignment="1" applyProtection="1">
      <alignment shrinkToFit="1"/>
    </xf>
    <xf numFmtId="38" fontId="12" fillId="0" borderId="23" xfId="1" applyFont="1" applyFill="1" applyBorder="1" applyAlignment="1" applyProtection="1">
      <alignment shrinkToFit="1"/>
    </xf>
    <xf numFmtId="38" fontId="12" fillId="0" borderId="2" xfId="1" applyFont="1" applyFill="1" applyBorder="1" applyAlignment="1" applyProtection="1">
      <alignment shrinkToFit="1"/>
    </xf>
    <xf numFmtId="38" fontId="12" fillId="0" borderId="20" xfId="1" applyFont="1" applyFill="1" applyBorder="1" applyAlignment="1" applyProtection="1">
      <alignment shrinkToFit="1"/>
    </xf>
    <xf numFmtId="38" fontId="12" fillId="0" borderId="22" xfId="1" applyFont="1" applyFill="1" applyBorder="1" applyAlignment="1" applyProtection="1"/>
    <xf numFmtId="38" fontId="12" fillId="0" borderId="7" xfId="1" applyFont="1" applyFill="1" applyBorder="1" applyAlignment="1" applyProtection="1"/>
    <xf numFmtId="38" fontId="12" fillId="0" borderId="8" xfId="1" applyFont="1" applyFill="1" applyBorder="1" applyAlignment="1" applyProtection="1"/>
    <xf numFmtId="38" fontId="12" fillId="0" borderId="23" xfId="1" applyFont="1" applyFill="1" applyBorder="1" applyAlignment="1" applyProtection="1"/>
    <xf numFmtId="38" fontId="12" fillId="0" borderId="2" xfId="1" applyFont="1" applyFill="1" applyBorder="1" applyAlignment="1" applyProtection="1"/>
    <xf numFmtId="38" fontId="12" fillId="0" borderId="10" xfId="1" applyFont="1" applyFill="1" applyBorder="1" applyAlignment="1" applyProtection="1"/>
    <xf numFmtId="38" fontId="12" fillId="2" borderId="7" xfId="1" applyFont="1" applyFill="1" applyBorder="1" applyAlignment="1" applyProtection="1">
      <alignment vertical="center"/>
    </xf>
    <xf numFmtId="38" fontId="12" fillId="2" borderId="33" xfId="1" applyFont="1" applyFill="1" applyBorder="1" applyAlignment="1" applyProtection="1">
      <alignment vertical="center"/>
    </xf>
    <xf numFmtId="38" fontId="12" fillId="2" borderId="0" xfId="1" applyFont="1" applyFill="1" applyBorder="1" applyAlignment="1" applyProtection="1">
      <alignment vertical="center"/>
    </xf>
    <xf numFmtId="38" fontId="12" fillId="2" borderId="46" xfId="1" applyFont="1" applyFill="1" applyBorder="1" applyAlignment="1" applyProtection="1">
      <alignment vertical="center"/>
    </xf>
    <xf numFmtId="38" fontId="12" fillId="2" borderId="2" xfId="1" applyFont="1" applyFill="1" applyBorder="1" applyAlignment="1" applyProtection="1">
      <alignment vertical="center"/>
    </xf>
    <xf numFmtId="38" fontId="12" fillId="2" borderId="20" xfId="1" applyFont="1" applyFill="1" applyBorder="1" applyAlignment="1" applyProtection="1">
      <alignment vertical="center"/>
    </xf>
    <xf numFmtId="38" fontId="12" fillId="0" borderId="10" xfId="1" applyFont="1" applyFill="1" applyBorder="1" applyAlignment="1" applyProtection="1">
      <alignment shrinkToFit="1"/>
    </xf>
    <xf numFmtId="183" fontId="12" fillId="2" borderId="2" xfId="0" applyNumberFormat="1" applyFont="1" applyFill="1" applyBorder="1" applyAlignment="1" applyProtection="1">
      <alignment horizontal="center" shrinkToFit="1"/>
      <protection locked="0"/>
    </xf>
    <xf numFmtId="184" fontId="3" fillId="2" borderId="25" xfId="0" applyNumberFormat="1" applyFont="1" applyFill="1" applyBorder="1" applyAlignment="1" applyProtection="1">
      <alignment horizontal="center" vertical="center"/>
      <protection locked="0"/>
    </xf>
    <xf numFmtId="184" fontId="3" fillId="2" borderId="26" xfId="0" applyNumberFormat="1" applyFont="1" applyFill="1" applyBorder="1" applyAlignment="1" applyProtection="1">
      <alignment horizontal="center" vertical="center"/>
      <protection locked="0"/>
    </xf>
    <xf numFmtId="0" fontId="19" fillId="2" borderId="38" xfId="0" applyFont="1" applyFill="1" applyBorder="1" applyAlignment="1" applyProtection="1">
      <alignment vertical="center" shrinkToFit="1"/>
      <protection locked="0"/>
    </xf>
    <xf numFmtId="0" fontId="19" fillId="2" borderId="0" xfId="0" applyFont="1" applyFill="1" applyAlignment="1" applyProtection="1">
      <alignment vertical="center" shrinkToFit="1"/>
      <protection locked="0"/>
    </xf>
    <xf numFmtId="0" fontId="19" fillId="2" borderId="14" xfId="0" applyFont="1" applyFill="1" applyBorder="1" applyAlignment="1" applyProtection="1">
      <alignment vertical="center" shrinkToFit="1"/>
      <protection locked="0"/>
    </xf>
    <xf numFmtId="0" fontId="19" fillId="2" borderId="23" xfId="0" applyFont="1" applyFill="1" applyBorder="1" applyAlignment="1" applyProtection="1">
      <alignment vertical="center" shrinkToFit="1"/>
      <protection locked="0"/>
    </xf>
    <xf numFmtId="0" fontId="19" fillId="2" borderId="2" xfId="0" applyFont="1" applyFill="1" applyBorder="1" applyAlignment="1" applyProtection="1">
      <alignment vertical="center" shrinkToFit="1"/>
      <protection locked="0"/>
    </xf>
    <xf numFmtId="0" fontId="19" fillId="2" borderId="10" xfId="0" applyFont="1" applyFill="1" applyBorder="1" applyAlignment="1" applyProtection="1">
      <alignment vertical="center" shrinkToFit="1"/>
      <protection locked="0"/>
    </xf>
    <xf numFmtId="0" fontId="12" fillId="2" borderId="0" xfId="0" applyFont="1" applyFill="1" applyAlignment="1" applyProtection="1">
      <alignment horizontal="left" vertical="center" wrapText="1" indent="1"/>
      <protection locked="0"/>
    </xf>
    <xf numFmtId="0" fontId="12" fillId="2" borderId="14" xfId="0" applyFont="1" applyFill="1" applyBorder="1" applyAlignment="1" applyProtection="1">
      <alignment horizontal="left" vertical="center" wrapText="1" indent="1"/>
      <protection locked="0"/>
    </xf>
    <xf numFmtId="182" fontId="2" fillId="2" borderId="7" xfId="0" applyNumberFormat="1" applyFont="1" applyFill="1" applyBorder="1" applyProtection="1">
      <alignment vertical="center"/>
      <protection locked="0"/>
    </xf>
    <xf numFmtId="181" fontId="34" fillId="2" borderId="6" xfId="0" applyNumberFormat="1" applyFont="1" applyFill="1" applyBorder="1" applyAlignment="1" applyProtection="1">
      <alignment horizontal="center" vertical="center"/>
      <protection locked="0"/>
    </xf>
    <xf numFmtId="181" fontId="34" fillId="2" borderId="7" xfId="0" applyNumberFormat="1" applyFont="1" applyFill="1" applyBorder="1" applyAlignment="1" applyProtection="1">
      <alignment horizontal="center" vertical="center"/>
      <protection locked="0"/>
    </xf>
    <xf numFmtId="181" fontId="34" fillId="2" borderId="8" xfId="0" applyNumberFormat="1" applyFont="1" applyFill="1" applyBorder="1" applyAlignment="1" applyProtection="1">
      <alignment horizontal="center" vertical="center"/>
      <protection locked="0"/>
    </xf>
    <xf numFmtId="181" fontId="34" fillId="2" borderId="9" xfId="0" applyNumberFormat="1" applyFont="1" applyFill="1" applyBorder="1" applyAlignment="1" applyProtection="1">
      <alignment horizontal="center" vertical="center"/>
      <protection locked="0"/>
    </xf>
    <xf numFmtId="181" fontId="34" fillId="2" borderId="2" xfId="0" applyNumberFormat="1" applyFont="1" applyFill="1" applyBorder="1" applyAlignment="1" applyProtection="1">
      <alignment horizontal="center" vertical="center"/>
      <protection locked="0"/>
    </xf>
    <xf numFmtId="181" fontId="34" fillId="2" borderId="1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vertical="center" indent="1" shrinkToFit="1"/>
      <protection locked="0"/>
    </xf>
    <xf numFmtId="0" fontId="19" fillId="2" borderId="14" xfId="0" applyFont="1" applyFill="1" applyBorder="1" applyAlignment="1" applyProtection="1">
      <alignment horizontal="left" vertical="center" indent="1" shrinkToFit="1"/>
      <protection locked="0"/>
    </xf>
    <xf numFmtId="0" fontId="3" fillId="2" borderId="58" xfId="0" applyFont="1" applyFill="1" applyBorder="1" applyAlignment="1" applyProtection="1">
      <alignment horizontal="left" vertical="center" indent="1"/>
      <protection locked="0"/>
    </xf>
    <xf numFmtId="0" fontId="3" fillId="2" borderId="50" xfId="0" applyFont="1" applyFill="1" applyBorder="1" applyAlignment="1" applyProtection="1">
      <alignment horizontal="left" vertical="center" indent="1"/>
      <protection locked="0"/>
    </xf>
    <xf numFmtId="179" fontId="12" fillId="2" borderId="50" xfId="0" applyNumberFormat="1" applyFont="1" applyFill="1" applyBorder="1" applyAlignment="1" applyProtection="1">
      <alignment horizontal="center" vertical="center"/>
      <protection locked="0"/>
    </xf>
    <xf numFmtId="179" fontId="12" fillId="2" borderId="51" xfId="0" applyNumberFormat="1" applyFont="1" applyFill="1" applyBorder="1" applyAlignment="1" applyProtection="1">
      <alignment horizontal="center" vertical="center"/>
      <protection locked="0"/>
    </xf>
    <xf numFmtId="0" fontId="12" fillId="2" borderId="25" xfId="0" applyFont="1" applyFill="1" applyBorder="1" applyAlignment="1" applyProtection="1">
      <alignment horizontal="left" vertical="center" indent="1"/>
      <protection locked="0"/>
    </xf>
    <xf numFmtId="0" fontId="12" fillId="2" borderId="26" xfId="0" applyFont="1" applyFill="1" applyBorder="1" applyAlignment="1" applyProtection="1">
      <alignment horizontal="left" vertical="center" indent="1"/>
      <protection locked="0"/>
    </xf>
    <xf numFmtId="0" fontId="3" fillId="2" borderId="0" xfId="0" applyFont="1" applyFill="1" applyAlignment="1" applyProtection="1">
      <alignment horizontal="left" vertical="center" indent="1" shrinkToFit="1"/>
      <protection locked="0"/>
    </xf>
    <xf numFmtId="0" fontId="2" fillId="2" borderId="2" xfId="0" applyFont="1" applyFill="1" applyBorder="1" applyAlignment="1" applyProtection="1">
      <alignment vertical="center" shrinkToFit="1"/>
      <protection locked="0"/>
    </xf>
    <xf numFmtId="0" fontId="3" fillId="2" borderId="49" xfId="0" applyFont="1" applyFill="1" applyBorder="1" applyAlignment="1" applyProtection="1">
      <alignment horizontal="center" vertical="center" shrinkToFit="1"/>
      <protection locked="0"/>
    </xf>
    <xf numFmtId="0" fontId="3" fillId="2" borderId="50" xfId="0" applyFont="1" applyFill="1" applyBorder="1" applyAlignment="1" applyProtection="1">
      <alignment horizontal="center" vertical="center" shrinkToFit="1"/>
      <protection locked="0"/>
    </xf>
    <xf numFmtId="0" fontId="3" fillId="2" borderId="55" xfId="0" applyFont="1" applyFill="1" applyBorder="1" applyAlignment="1" applyProtection="1">
      <alignment horizontal="center" vertical="center" shrinkToFit="1"/>
      <protection locked="0"/>
    </xf>
    <xf numFmtId="0" fontId="3" fillId="2" borderId="58" xfId="0" applyFont="1" applyFill="1" applyBorder="1" applyAlignment="1" applyProtection="1">
      <alignment horizontal="center" vertical="center" shrinkToFit="1"/>
      <protection locked="0"/>
    </xf>
    <xf numFmtId="0" fontId="3" fillId="2" borderId="51" xfId="0" applyFont="1" applyFill="1" applyBorder="1" applyAlignment="1" applyProtection="1">
      <alignment horizontal="center" vertical="center" shrinkToFit="1"/>
      <protection locked="0"/>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41" fillId="0" borderId="7" xfId="0" applyFont="1" applyBorder="1" applyAlignment="1">
      <alignment horizontal="center" vertical="center" shrinkToFit="1"/>
    </xf>
    <xf numFmtId="0" fontId="41" fillId="0" borderId="2" xfId="0" applyFont="1" applyBorder="1" applyAlignment="1">
      <alignment horizontal="center" vertical="center" shrinkToFit="1"/>
    </xf>
    <xf numFmtId="183" fontId="3" fillId="2" borderId="9" xfId="0" applyNumberFormat="1" applyFont="1" applyFill="1" applyBorder="1" applyAlignment="1" applyProtection="1">
      <alignment horizontal="center" vertical="center"/>
      <protection locked="0"/>
    </xf>
    <xf numFmtId="183" fontId="3" fillId="2" borderId="10" xfId="0" applyNumberFormat="1" applyFont="1" applyFill="1" applyBorder="1" applyAlignment="1" applyProtection="1">
      <alignment horizontal="center" vertical="center"/>
      <protection locked="0"/>
    </xf>
    <xf numFmtId="38" fontId="3" fillId="2" borderId="22" xfId="1" applyFont="1" applyFill="1" applyBorder="1" applyAlignment="1" applyProtection="1">
      <alignment shrinkToFit="1"/>
      <protection locked="0"/>
    </xf>
    <xf numFmtId="38" fontId="3" fillId="2" borderId="7" xfId="1" applyFont="1" applyFill="1" applyBorder="1" applyAlignment="1" applyProtection="1">
      <alignment shrinkToFit="1"/>
      <protection locked="0"/>
    </xf>
    <xf numFmtId="38" fontId="3" fillId="2" borderId="33" xfId="1" applyFont="1" applyFill="1" applyBorder="1" applyAlignment="1" applyProtection="1">
      <alignment shrinkToFit="1"/>
      <protection locked="0"/>
    </xf>
    <xf numFmtId="38" fontId="3" fillId="2" borderId="38" xfId="1" applyFont="1" applyFill="1" applyBorder="1" applyAlignment="1" applyProtection="1">
      <alignment shrinkToFit="1"/>
      <protection locked="0"/>
    </xf>
    <xf numFmtId="38" fontId="3" fillId="2" borderId="0" xfId="1" applyFont="1" applyFill="1" applyBorder="1" applyAlignment="1" applyProtection="1">
      <alignment shrinkToFit="1"/>
      <protection locked="0"/>
    </xf>
    <xf numFmtId="38" fontId="3" fillId="2" borderId="46" xfId="1" applyFont="1" applyFill="1" applyBorder="1" applyAlignment="1" applyProtection="1">
      <alignment shrinkToFit="1"/>
      <protection locked="0"/>
    </xf>
    <xf numFmtId="38" fontId="3" fillId="2" borderId="43" xfId="1" applyFont="1" applyFill="1" applyBorder="1" applyAlignment="1" applyProtection="1">
      <alignment shrinkToFit="1"/>
      <protection locked="0"/>
    </xf>
    <xf numFmtId="38" fontId="3" fillId="2" borderId="44" xfId="1" applyFont="1" applyFill="1" applyBorder="1" applyAlignment="1" applyProtection="1">
      <alignment shrinkToFit="1"/>
      <protection locked="0"/>
    </xf>
    <xf numFmtId="38" fontId="3" fillId="2" borderId="42" xfId="1" applyFont="1" applyFill="1" applyBorder="1" applyAlignment="1" applyProtection="1">
      <alignment shrinkToFit="1"/>
      <protection locked="0"/>
    </xf>
    <xf numFmtId="9" fontId="3" fillId="2" borderId="3" xfId="4" applyFont="1" applyFill="1" applyBorder="1" applyAlignment="1" applyProtection="1">
      <alignment horizontal="center" vertical="center"/>
      <protection locked="0"/>
    </xf>
    <xf numFmtId="9" fontId="3" fillId="2" borderId="5" xfId="4" applyFont="1" applyFill="1" applyBorder="1" applyAlignment="1" applyProtection="1">
      <alignment horizontal="center" vertical="center"/>
      <protection locked="0"/>
    </xf>
    <xf numFmtId="191" fontId="40" fillId="2" borderId="7" xfId="0" applyNumberFormat="1" applyFont="1" applyFill="1" applyBorder="1" applyAlignment="1" applyProtection="1">
      <alignment horizontal="center" vertical="center"/>
      <protection locked="0"/>
    </xf>
    <xf numFmtId="191" fontId="40" fillId="2" borderId="2" xfId="0" applyNumberFormat="1" applyFont="1" applyFill="1" applyBorder="1" applyAlignment="1" applyProtection="1">
      <alignment horizontal="center" vertical="center"/>
      <protection locked="0"/>
    </xf>
    <xf numFmtId="38" fontId="3" fillId="2" borderId="24" xfId="1" applyFont="1" applyFill="1" applyBorder="1" applyAlignment="1" applyProtection="1">
      <protection locked="0"/>
    </xf>
    <xf numFmtId="38" fontId="3" fillId="2" borderId="18" xfId="1" applyFont="1" applyFill="1" applyBorder="1" applyAlignment="1" applyProtection="1">
      <protection locked="0"/>
    </xf>
    <xf numFmtId="38" fontId="3" fillId="2" borderId="62" xfId="1" applyFont="1" applyFill="1" applyBorder="1" applyAlignment="1" applyProtection="1">
      <protection locked="0"/>
    </xf>
    <xf numFmtId="38" fontId="3" fillId="2" borderId="38" xfId="1" applyFont="1" applyFill="1" applyBorder="1" applyAlignment="1" applyProtection="1">
      <protection locked="0"/>
    </xf>
    <xf numFmtId="38" fontId="3" fillId="2" borderId="0" xfId="1" applyFont="1" applyFill="1" applyBorder="1" applyAlignment="1" applyProtection="1">
      <protection locked="0"/>
    </xf>
    <xf numFmtId="38" fontId="3" fillId="2" borderId="14" xfId="1" applyFont="1" applyFill="1" applyBorder="1" applyAlignment="1" applyProtection="1">
      <protection locked="0"/>
    </xf>
    <xf numFmtId="38" fontId="3" fillId="2" borderId="43" xfId="1" applyFont="1" applyFill="1" applyBorder="1" applyAlignment="1" applyProtection="1">
      <protection locked="0"/>
    </xf>
    <xf numFmtId="38" fontId="3" fillId="2" borderId="44" xfId="1" applyFont="1" applyFill="1" applyBorder="1" applyAlignment="1" applyProtection="1">
      <protection locked="0"/>
    </xf>
    <xf numFmtId="38" fontId="3" fillId="2" borderId="45" xfId="1" applyFont="1" applyFill="1" applyBorder="1" applyAlignment="1" applyProtection="1">
      <protection locked="0"/>
    </xf>
    <xf numFmtId="38" fontId="3" fillId="2" borderId="32" xfId="1" applyFont="1" applyFill="1" applyBorder="1" applyAlignment="1" applyProtection="1">
      <protection locked="0"/>
    </xf>
    <xf numFmtId="38" fontId="3" fillId="2" borderId="26" xfId="1" applyFont="1" applyFill="1" applyBorder="1" applyAlignment="1" applyProtection="1">
      <protection locked="0"/>
    </xf>
    <xf numFmtId="38" fontId="3" fillId="2" borderId="48" xfId="1" applyFont="1" applyFill="1" applyBorder="1" applyAlignment="1" applyProtection="1">
      <protection locked="0"/>
    </xf>
    <xf numFmtId="38" fontId="3" fillId="2" borderId="41" xfId="1" applyFont="1" applyFill="1" applyBorder="1" applyAlignment="1" applyProtection="1">
      <protection locked="0"/>
    </xf>
    <xf numFmtId="38" fontId="3" fillId="2" borderId="68" xfId="1" applyFont="1" applyFill="1" applyBorder="1" applyAlignment="1" applyProtection="1">
      <protection locked="0"/>
    </xf>
    <xf numFmtId="38" fontId="3" fillId="2" borderId="29" xfId="1" applyFont="1" applyFill="1" applyBorder="1" applyAlignment="1" applyProtection="1">
      <protection locked="0"/>
    </xf>
    <xf numFmtId="38" fontId="3" fillId="2" borderId="69" xfId="1" applyFont="1" applyFill="1" applyBorder="1" applyAlignment="1" applyProtection="1">
      <protection locked="0"/>
    </xf>
    <xf numFmtId="38" fontId="3" fillId="2" borderId="32" xfId="1" applyFont="1" applyFill="1" applyBorder="1" applyAlignment="1" applyProtection="1">
      <alignment shrinkToFit="1"/>
      <protection locked="0"/>
    </xf>
    <xf numFmtId="38" fontId="3" fillId="2" borderId="26" xfId="1" applyFont="1" applyFill="1" applyBorder="1" applyAlignment="1" applyProtection="1">
      <alignment shrinkToFit="1"/>
      <protection locked="0"/>
    </xf>
    <xf numFmtId="38" fontId="3" fillId="2" borderId="48" xfId="1" applyFont="1" applyFill="1" applyBorder="1" applyAlignment="1" applyProtection="1">
      <alignment shrinkToFit="1"/>
      <protection locked="0"/>
    </xf>
    <xf numFmtId="38" fontId="3" fillId="2" borderId="41" xfId="1" applyFont="1" applyFill="1" applyBorder="1" applyAlignment="1" applyProtection="1">
      <alignment shrinkToFit="1"/>
      <protection locked="0"/>
    </xf>
    <xf numFmtId="38" fontId="3" fillId="2" borderId="45" xfId="1" applyFont="1" applyFill="1" applyBorder="1" applyAlignment="1" applyProtection="1">
      <alignment shrinkToFit="1"/>
      <protection locked="0"/>
    </xf>
    <xf numFmtId="38" fontId="3" fillId="2" borderId="68" xfId="1" applyFont="1" applyFill="1" applyBorder="1" applyAlignment="1" applyProtection="1">
      <alignment shrinkToFit="1"/>
      <protection locked="0"/>
    </xf>
    <xf numFmtId="38" fontId="3" fillId="2" borderId="29" xfId="1" applyFont="1" applyFill="1" applyBorder="1" applyAlignment="1" applyProtection="1">
      <alignment shrinkToFit="1"/>
      <protection locked="0"/>
    </xf>
    <xf numFmtId="38" fontId="3" fillId="2" borderId="69" xfId="1" applyFont="1" applyFill="1" applyBorder="1" applyAlignment="1" applyProtection="1">
      <alignment shrinkToFit="1"/>
      <protection locked="0"/>
    </xf>
    <xf numFmtId="38" fontId="3" fillId="2" borderId="49" xfId="1" applyFont="1" applyFill="1" applyBorder="1" applyAlignment="1" applyProtection="1">
      <alignment shrinkToFit="1"/>
      <protection locked="0"/>
    </xf>
    <xf numFmtId="38" fontId="3" fillId="2" borderId="50" xfId="1" applyFont="1" applyFill="1" applyBorder="1" applyAlignment="1" applyProtection="1">
      <alignment shrinkToFit="1"/>
      <protection locked="0"/>
    </xf>
    <xf numFmtId="38" fontId="3" fillId="2" borderId="51" xfId="1" applyFont="1" applyFill="1" applyBorder="1" applyAlignment="1" applyProtection="1">
      <alignment shrinkToFit="1"/>
      <protection locked="0"/>
    </xf>
    <xf numFmtId="38" fontId="3" fillId="2" borderId="24" xfId="1" applyFont="1" applyFill="1" applyBorder="1" applyAlignment="1" applyProtection="1">
      <alignment shrinkToFit="1"/>
      <protection locked="0"/>
    </xf>
    <xf numFmtId="38" fontId="3" fillId="2" borderId="18" xfId="1" applyFont="1" applyFill="1" applyBorder="1" applyAlignment="1" applyProtection="1">
      <alignment shrinkToFit="1"/>
      <protection locked="0"/>
    </xf>
    <xf numFmtId="38" fontId="3" fillId="2" borderId="19" xfId="1" applyFont="1" applyFill="1" applyBorder="1" applyAlignment="1" applyProtection="1">
      <alignment shrinkToFit="1"/>
      <protection locked="0"/>
    </xf>
    <xf numFmtId="38" fontId="3" fillId="2" borderId="7" xfId="1" applyFont="1" applyFill="1" applyBorder="1" applyAlignment="1" applyProtection="1">
      <alignment vertical="center"/>
      <protection locked="0"/>
    </xf>
    <xf numFmtId="38" fontId="3" fillId="2" borderId="33" xfId="1" applyFont="1" applyFill="1" applyBorder="1" applyAlignment="1" applyProtection="1">
      <alignment vertical="center"/>
      <protection locked="0"/>
    </xf>
    <xf numFmtId="38" fontId="3" fillId="2" borderId="0" xfId="1" applyFont="1" applyFill="1" applyBorder="1" applyAlignment="1" applyProtection="1">
      <alignment vertical="center"/>
      <protection locked="0"/>
    </xf>
    <xf numFmtId="38" fontId="3" fillId="2" borderId="46" xfId="1" applyFont="1" applyFill="1" applyBorder="1" applyAlignment="1" applyProtection="1">
      <alignment vertical="center"/>
      <protection locked="0"/>
    </xf>
    <xf numFmtId="38" fontId="3" fillId="2" borderId="2" xfId="1" applyFont="1" applyFill="1" applyBorder="1" applyAlignment="1" applyProtection="1">
      <alignment vertical="center"/>
      <protection locked="0"/>
    </xf>
    <xf numFmtId="38" fontId="3" fillId="2" borderId="20" xfId="1" applyFont="1" applyFill="1" applyBorder="1" applyAlignment="1" applyProtection="1">
      <alignment vertical="center"/>
      <protection locked="0"/>
    </xf>
    <xf numFmtId="0" fontId="3" fillId="2" borderId="22" xfId="0" applyFont="1" applyFill="1" applyBorder="1" applyAlignment="1" applyProtection="1">
      <alignment horizontal="center" vertical="center" shrinkToFit="1"/>
      <protection locked="0"/>
    </xf>
    <xf numFmtId="0" fontId="3" fillId="2" borderId="33" xfId="0" applyFont="1" applyFill="1" applyBorder="1" applyAlignment="1" applyProtection="1">
      <alignment horizontal="center" vertical="center" shrinkToFit="1"/>
      <protection locked="0"/>
    </xf>
    <xf numFmtId="0" fontId="3" fillId="2" borderId="38" xfId="0" applyFont="1" applyFill="1" applyBorder="1" applyAlignment="1" applyProtection="1">
      <alignment horizontal="center" vertical="center" shrinkToFit="1"/>
      <protection locked="0"/>
    </xf>
    <xf numFmtId="0" fontId="3" fillId="2" borderId="46" xfId="0"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0" fontId="3" fillId="0" borderId="12" xfId="0" applyFont="1" applyBorder="1" applyAlignment="1">
      <alignment horizontal="center"/>
    </xf>
    <xf numFmtId="0" fontId="3" fillId="0" borderId="0" xfId="0" applyFont="1" applyAlignment="1">
      <alignment horizontal="center"/>
    </xf>
    <xf numFmtId="0" fontId="3" fillId="0" borderId="9" xfId="0" applyFont="1" applyBorder="1" applyAlignment="1">
      <alignment horizontal="center"/>
    </xf>
    <xf numFmtId="0" fontId="3" fillId="0" borderId="2" xfId="0" applyFont="1" applyBorder="1" applyAlignment="1">
      <alignment horizontal="center"/>
    </xf>
    <xf numFmtId="0" fontId="3" fillId="0" borderId="2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0" xfId="0" applyFont="1" applyBorder="1" applyAlignment="1">
      <alignment horizontal="center" vertical="center" shrinkToFit="1"/>
    </xf>
    <xf numFmtId="49" fontId="3" fillId="0" borderId="17" xfId="0" applyNumberFormat="1" applyFont="1" applyBorder="1" applyAlignment="1">
      <alignment horizontal="center" shrinkToFit="1"/>
    </xf>
    <xf numFmtId="49" fontId="3" fillId="0" borderId="18" xfId="0" applyNumberFormat="1" applyFont="1" applyBorder="1" applyAlignment="1">
      <alignment horizontal="center" shrinkToFit="1"/>
    </xf>
    <xf numFmtId="49" fontId="3" fillId="0" borderId="12" xfId="0" applyNumberFormat="1" applyFont="1" applyBorder="1" applyAlignment="1">
      <alignment horizontal="center" shrinkToFit="1"/>
    </xf>
    <xf numFmtId="49" fontId="3" fillId="0" borderId="0" xfId="0" applyNumberFormat="1" applyFont="1" applyAlignment="1">
      <alignment horizontal="center" shrinkToFit="1"/>
    </xf>
    <xf numFmtId="0" fontId="3" fillId="0" borderId="18" xfId="0" applyFont="1" applyBorder="1" applyAlignment="1">
      <alignment shrinkToFit="1"/>
    </xf>
    <xf numFmtId="0" fontId="3" fillId="0" borderId="19" xfId="0" applyFont="1" applyBorder="1" applyAlignment="1">
      <alignment shrinkToFit="1"/>
    </xf>
    <xf numFmtId="0" fontId="3" fillId="0" borderId="0" xfId="0" applyFont="1" applyAlignment="1">
      <alignment shrinkToFit="1"/>
    </xf>
    <xf numFmtId="0" fontId="3" fillId="0" borderId="46" xfId="0" applyFont="1" applyBorder="1" applyAlignment="1">
      <alignment shrinkToFit="1"/>
    </xf>
    <xf numFmtId="0" fontId="3" fillId="0" borderId="44" xfId="0" applyFont="1" applyBorder="1" applyAlignment="1">
      <alignment shrinkToFit="1"/>
    </xf>
    <xf numFmtId="0" fontId="3" fillId="0" borderId="42" xfId="0" applyFont="1" applyBorder="1" applyAlignment="1">
      <alignment shrinkToFit="1"/>
    </xf>
    <xf numFmtId="0" fontId="3" fillId="0" borderId="6" xfId="0" applyFont="1" applyBorder="1" applyAlignment="1">
      <alignment horizontal="center"/>
    </xf>
    <xf numFmtId="0" fontId="3" fillId="0" borderId="7" xfId="0" applyFont="1" applyBorder="1" applyAlignment="1">
      <alignment horizontal="center"/>
    </xf>
    <xf numFmtId="49" fontId="3" fillId="0" borderId="41" xfId="0" applyNumberFormat="1" applyFont="1" applyBorder="1" applyAlignment="1">
      <alignment horizontal="center" shrinkToFit="1"/>
    </xf>
    <xf numFmtId="49" fontId="3" fillId="0" borderId="44" xfId="0" applyNumberFormat="1" applyFont="1" applyBorder="1" applyAlignment="1">
      <alignment horizontal="center" shrinkToFit="1"/>
    </xf>
    <xf numFmtId="0" fontId="2" fillId="0" borderId="2" xfId="0" applyFont="1" applyBorder="1" applyAlignment="1">
      <alignment vertical="center" shrinkToFit="1"/>
    </xf>
    <xf numFmtId="0" fontId="12" fillId="0" borderId="25" xfId="0" applyFont="1" applyBorder="1" applyAlignment="1">
      <alignment horizontal="left" vertical="center" indent="1"/>
    </xf>
    <xf numFmtId="0" fontId="12" fillId="0" borderId="26" xfId="0" applyFont="1" applyBorder="1" applyAlignment="1">
      <alignment horizontal="left" vertical="center" indent="1"/>
    </xf>
    <xf numFmtId="49" fontId="3" fillId="0" borderId="6" xfId="0" quotePrefix="1" applyNumberFormat="1" applyFont="1" applyBorder="1" applyAlignment="1">
      <alignment horizontal="center" shrinkToFit="1"/>
    </xf>
    <xf numFmtId="49" fontId="3" fillId="0" borderId="7" xfId="0" applyNumberFormat="1" applyFont="1" applyBorder="1" applyAlignment="1">
      <alignment horizontal="center" shrinkToFit="1"/>
    </xf>
    <xf numFmtId="49" fontId="3" fillId="0" borderId="12" xfId="0" quotePrefix="1" applyNumberFormat="1" applyFont="1" applyBorder="1" applyAlignment="1">
      <alignment horizontal="center" shrinkToFit="1"/>
    </xf>
    <xf numFmtId="0" fontId="3" fillId="0" borderId="7" xfId="0" applyFont="1" applyBorder="1" applyAlignment="1">
      <alignment shrinkToFit="1"/>
    </xf>
    <xf numFmtId="0" fontId="3" fillId="0" borderId="33" xfId="0" applyFont="1" applyBorder="1" applyAlignment="1">
      <alignment shrinkToFit="1"/>
    </xf>
    <xf numFmtId="9" fontId="3" fillId="0" borderId="3" xfId="4" applyFont="1" applyFill="1" applyBorder="1" applyAlignment="1" applyProtection="1">
      <alignment horizontal="center" vertical="center"/>
      <protection locked="0"/>
    </xf>
    <xf numFmtId="9" fontId="3" fillId="0" borderId="5" xfId="4" applyFont="1" applyFill="1" applyBorder="1" applyAlignment="1" applyProtection="1">
      <alignment horizontal="center" vertical="center"/>
      <protection locked="0"/>
    </xf>
    <xf numFmtId="0" fontId="19" fillId="0" borderId="38" xfId="0" applyFont="1" applyBorder="1" applyAlignment="1">
      <alignment vertical="center" shrinkToFit="1"/>
    </xf>
    <xf numFmtId="0" fontId="19" fillId="0" borderId="0" xfId="0" applyFont="1" applyAlignment="1">
      <alignment vertical="center" shrinkToFit="1"/>
    </xf>
    <xf numFmtId="0" fontId="19" fillId="0" borderId="14" xfId="0" applyFont="1" applyBorder="1" applyAlignment="1">
      <alignment vertical="center" shrinkToFit="1"/>
    </xf>
    <xf numFmtId="0" fontId="19" fillId="0" borderId="23" xfId="0" applyFont="1" applyBorder="1" applyAlignment="1">
      <alignment vertical="center" shrinkToFit="1"/>
    </xf>
    <xf numFmtId="0" fontId="19" fillId="0" borderId="2" xfId="0" applyFont="1" applyBorder="1" applyAlignment="1">
      <alignment vertical="center" shrinkToFit="1"/>
    </xf>
    <xf numFmtId="0" fontId="19" fillId="0" borderId="10" xfId="0" applyFont="1" applyBorder="1" applyAlignment="1">
      <alignment vertical="center" shrinkToFit="1"/>
    </xf>
    <xf numFmtId="0" fontId="39" fillId="0" borderId="7" xfId="0" applyFont="1" applyBorder="1" applyAlignment="1">
      <alignment horizontal="center" vertical="center" shrinkToFit="1"/>
    </xf>
    <xf numFmtId="0" fontId="39" fillId="0" borderId="2" xfId="0" applyFont="1" applyBorder="1" applyAlignment="1">
      <alignment horizontal="center" vertical="center" shrinkToFit="1"/>
    </xf>
    <xf numFmtId="0" fontId="12" fillId="0" borderId="0" xfId="0" applyFont="1" applyAlignment="1">
      <alignment horizontal="left" vertical="center" wrapText="1" indent="1"/>
    </xf>
    <xf numFmtId="0" fontId="12" fillId="0" borderId="14" xfId="0" applyFont="1" applyBorder="1" applyAlignment="1">
      <alignment horizontal="left" vertical="center" wrapText="1" indent="1"/>
    </xf>
    <xf numFmtId="0" fontId="19" fillId="0" borderId="0" xfId="0" applyFont="1" applyAlignment="1">
      <alignment horizontal="left" vertical="center" indent="1" shrinkToFit="1"/>
    </xf>
    <xf numFmtId="0" fontId="19" fillId="0" borderId="14" xfId="0" applyFont="1" applyBorder="1" applyAlignment="1">
      <alignment horizontal="left" vertical="center" indent="1" shrinkToFit="1"/>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51" xfId="0" applyFont="1" applyBorder="1" applyAlignment="1">
      <alignment horizontal="center" vertical="center" shrinkToFit="1"/>
    </xf>
    <xf numFmtId="191" fontId="40" fillId="0" borderId="7" xfId="0" applyNumberFormat="1" applyFont="1" applyBorder="1" applyAlignment="1">
      <alignment horizontal="left" vertical="center"/>
    </xf>
    <xf numFmtId="191" fontId="40" fillId="0" borderId="2" xfId="0" applyNumberFormat="1" applyFont="1" applyBorder="1" applyAlignment="1">
      <alignment horizontal="left" vertical="center"/>
    </xf>
    <xf numFmtId="0" fontId="3" fillId="0" borderId="0" xfId="0" applyFont="1" applyAlignment="1">
      <alignment horizontal="left" vertical="center" indent="1" shrinkToFit="1"/>
    </xf>
    <xf numFmtId="0" fontId="3" fillId="0" borderId="58" xfId="0" applyFont="1" applyBorder="1" applyAlignment="1">
      <alignment horizontal="left" vertical="center" indent="1"/>
    </xf>
    <xf numFmtId="0" fontId="3" fillId="0" borderId="50" xfId="0" applyFont="1" applyBorder="1" applyAlignment="1">
      <alignment horizontal="left" vertical="center" indent="1"/>
    </xf>
    <xf numFmtId="179" fontId="12" fillId="0" borderId="50" xfId="0" applyNumberFormat="1" applyFont="1" applyBorder="1" applyAlignment="1">
      <alignment horizontal="center" vertical="center"/>
    </xf>
    <xf numFmtId="179" fontId="12" fillId="0" borderId="51" xfId="0" applyNumberFormat="1" applyFont="1" applyBorder="1" applyAlignment="1">
      <alignment horizontal="center" vertical="center"/>
    </xf>
    <xf numFmtId="181" fontId="34" fillId="0" borderId="6" xfId="0" applyNumberFormat="1" applyFont="1" applyBorder="1" applyAlignment="1">
      <alignment horizontal="center" vertical="center"/>
    </xf>
    <xf numFmtId="181" fontId="34" fillId="0" borderId="7" xfId="0" applyNumberFormat="1" applyFont="1" applyBorder="1" applyAlignment="1">
      <alignment horizontal="center" vertical="center"/>
    </xf>
    <xf numFmtId="181" fontId="34" fillId="0" borderId="8" xfId="0" applyNumberFormat="1" applyFont="1" applyBorder="1" applyAlignment="1">
      <alignment horizontal="center" vertical="center"/>
    </xf>
    <xf numFmtId="181" fontId="34" fillId="0" borderId="9" xfId="0" applyNumberFormat="1" applyFont="1" applyBorder="1" applyAlignment="1">
      <alignment horizontal="center" vertical="center"/>
    </xf>
    <xf numFmtId="181" fontId="34" fillId="0" borderId="2" xfId="0" applyNumberFormat="1" applyFont="1" applyBorder="1" applyAlignment="1">
      <alignment horizontal="center" vertical="center"/>
    </xf>
    <xf numFmtId="181" fontId="34" fillId="0" borderId="10" xfId="0" applyNumberFormat="1" applyFont="1" applyBorder="1" applyAlignment="1">
      <alignment horizontal="center" vertical="center"/>
    </xf>
    <xf numFmtId="183" fontId="12" fillId="0" borderId="2" xfId="0" applyNumberFormat="1" applyFont="1" applyBorder="1" applyAlignment="1">
      <alignment horizontal="center" shrinkToFit="1"/>
    </xf>
    <xf numFmtId="184" fontId="3" fillId="0" borderId="25" xfId="0" applyNumberFormat="1" applyFont="1" applyBorder="1" applyAlignment="1">
      <alignment horizontal="center" vertical="center"/>
    </xf>
    <xf numFmtId="184" fontId="3" fillId="0" borderId="26" xfId="0" applyNumberFormat="1" applyFont="1" applyBorder="1" applyAlignment="1">
      <alignment horizontal="center" vertical="center"/>
    </xf>
    <xf numFmtId="182" fontId="2" fillId="0" borderId="7" xfId="0" applyNumberFormat="1" applyFont="1" applyBorder="1">
      <alignment vertical="center"/>
    </xf>
    <xf numFmtId="49" fontId="28" fillId="0" borderId="1" xfId="2" applyNumberFormat="1" applyFont="1" applyBorder="1" applyAlignment="1">
      <alignment horizontal="distributed" vertical="center" justifyLastLine="1"/>
    </xf>
    <xf numFmtId="0" fontId="29" fillId="0" borderId="0" xfId="2" applyFont="1" applyAlignment="1">
      <alignment horizontal="center" vertical="top"/>
    </xf>
    <xf numFmtId="0" fontId="26" fillId="2" borderId="0" xfId="2" applyFont="1" applyFill="1" applyAlignment="1">
      <alignment horizontal="center" vertical="center"/>
    </xf>
    <xf numFmtId="0" fontId="26" fillId="0" borderId="2" xfId="2" applyFont="1" applyBorder="1" applyAlignment="1">
      <alignment vertical="center"/>
    </xf>
    <xf numFmtId="189" fontId="27" fillId="2" borderId="4" xfId="2" applyNumberFormat="1" applyFont="1" applyFill="1" applyBorder="1" applyAlignment="1" applyProtection="1">
      <alignment horizontal="center"/>
      <protection locked="0"/>
    </xf>
    <xf numFmtId="0" fontId="26" fillId="0" borderId="2" xfId="2" applyFont="1" applyBorder="1" applyAlignment="1">
      <alignment horizontal="left" vertical="center" indent="1"/>
    </xf>
    <xf numFmtId="49" fontId="28" fillId="0" borderId="10" xfId="2" applyNumberFormat="1" applyFont="1" applyBorder="1" applyAlignment="1">
      <alignment horizontal="center" vertical="center"/>
    </xf>
    <xf numFmtId="49" fontId="28" fillId="0" borderId="34" xfId="2" applyNumberFormat="1" applyFont="1" applyBorder="1" applyAlignment="1">
      <alignment horizontal="center" vertical="center"/>
    </xf>
    <xf numFmtId="49" fontId="28" fillId="0" borderId="9" xfId="2" applyNumberFormat="1" applyFont="1" applyBorder="1" applyAlignment="1">
      <alignment horizontal="center" vertical="center"/>
    </xf>
    <xf numFmtId="49" fontId="28" fillId="0" borderId="2" xfId="2" applyNumberFormat="1" applyFont="1" applyBorder="1" applyAlignment="1">
      <alignment horizontal="center" vertical="center" shrinkToFit="1"/>
    </xf>
    <xf numFmtId="49" fontId="28" fillId="0" borderId="2" xfId="2" applyNumberFormat="1" applyFont="1" applyBorder="1" applyAlignment="1">
      <alignment horizontal="center" vertical="top"/>
    </xf>
    <xf numFmtId="49" fontId="28" fillId="0" borderId="3" xfId="2" applyNumberFormat="1" applyFont="1" applyBorder="1" applyAlignment="1">
      <alignment horizontal="center" vertical="center"/>
    </xf>
    <xf numFmtId="49" fontId="28" fillId="0" borderId="4" xfId="2" applyNumberFormat="1" applyFont="1" applyBorder="1" applyAlignment="1">
      <alignment horizontal="center" vertical="center"/>
    </xf>
    <xf numFmtId="49" fontId="28" fillId="0" borderId="64" xfId="2" applyNumberFormat="1" applyFont="1" applyBorder="1" applyAlignment="1">
      <alignment horizontal="center" vertical="center"/>
    </xf>
    <xf numFmtId="49" fontId="28" fillId="0" borderId="65" xfId="2" applyNumberFormat="1" applyFont="1" applyBorder="1" applyAlignment="1">
      <alignment horizontal="distributed" vertical="center" justifyLastLine="1" shrinkToFit="1"/>
    </xf>
    <xf numFmtId="49" fontId="28" fillId="0" borderId="4" xfId="2" applyNumberFormat="1" applyFont="1" applyBorder="1" applyAlignment="1">
      <alignment horizontal="distributed" vertical="center" justifyLastLine="1" shrinkToFit="1"/>
    </xf>
    <xf numFmtId="49" fontId="28" fillId="0" borderId="3" xfId="2" applyNumberFormat="1" applyFont="1" applyBorder="1" applyAlignment="1">
      <alignment horizontal="distributed" vertical="center" justifyLastLine="1" shrinkToFit="1"/>
    </xf>
    <xf numFmtId="49" fontId="28" fillId="0" borderId="5" xfId="2" applyNumberFormat="1" applyFont="1" applyBorder="1" applyAlignment="1">
      <alignment horizontal="distributed" vertical="center" justifyLastLine="1" shrinkToFit="1"/>
    </xf>
    <xf numFmtId="0" fontId="25" fillId="0" borderId="2" xfId="2" applyFont="1" applyBorder="1" applyAlignment="1">
      <alignment vertical="center"/>
    </xf>
    <xf numFmtId="189" fontId="26" fillId="2" borderId="4" xfId="2" applyNumberFormat="1" applyFont="1" applyFill="1" applyBorder="1" applyAlignment="1" applyProtection="1">
      <alignment horizontal="center"/>
      <protection locked="0"/>
    </xf>
    <xf numFmtId="0" fontId="26" fillId="2" borderId="0" xfId="2" applyFont="1" applyFill="1" applyAlignment="1" applyProtection="1">
      <alignment horizontal="center" vertical="center"/>
      <protection locked="0"/>
    </xf>
    <xf numFmtId="0" fontId="26" fillId="0" borderId="2" xfId="2" applyFont="1" applyBorder="1" applyAlignment="1" applyProtection="1">
      <alignment horizontal="left" vertical="center" indent="1"/>
      <protection locked="0"/>
    </xf>
    <xf numFmtId="0" fontId="23" fillId="0" borderId="0" xfId="2" applyFont="1" applyAlignment="1">
      <alignment horizontal="center"/>
    </xf>
    <xf numFmtId="0" fontId="25" fillId="2" borderId="4" xfId="2" applyFont="1" applyFill="1" applyBorder="1" applyAlignment="1">
      <alignment horizontal="center"/>
    </xf>
    <xf numFmtId="188" fontId="25" fillId="2" borderId="4" xfId="2" applyNumberFormat="1" applyFont="1" applyFill="1" applyBorder="1" applyAlignment="1">
      <alignment horizontal="center" shrinkToFit="1"/>
    </xf>
    <xf numFmtId="188" fontId="25" fillId="2" borderId="5" xfId="2" applyNumberFormat="1" applyFont="1" applyFill="1" applyBorder="1" applyAlignment="1">
      <alignment horizontal="center" shrinkToFit="1"/>
    </xf>
    <xf numFmtId="0" fontId="26" fillId="0" borderId="2" xfId="2" applyFont="1" applyBorder="1" applyAlignment="1">
      <alignment vertical="center" shrinkToFit="1"/>
    </xf>
    <xf numFmtId="0" fontId="25" fillId="2" borderId="4" xfId="2" applyFont="1" applyFill="1" applyBorder="1" applyAlignment="1" applyProtection="1">
      <alignment horizontal="right" vertical="center"/>
      <protection locked="0"/>
    </xf>
    <xf numFmtId="0" fontId="25" fillId="0" borderId="2" xfId="2" applyFont="1" applyBorder="1" applyAlignment="1">
      <alignment vertical="center" shrinkToFit="1"/>
    </xf>
    <xf numFmtId="0" fontId="25" fillId="0" borderId="4" xfId="2" applyFont="1" applyBorder="1" applyAlignment="1">
      <alignment horizontal="center"/>
    </xf>
    <xf numFmtId="188" fontId="25" fillId="0" borderId="4" xfId="2" applyNumberFormat="1" applyFont="1" applyBorder="1" applyAlignment="1">
      <alignment horizontal="center" shrinkToFit="1"/>
    </xf>
    <xf numFmtId="188" fontId="25" fillId="0" borderId="5" xfId="2" applyNumberFormat="1" applyFont="1" applyBorder="1" applyAlignment="1">
      <alignment horizontal="center" shrinkToFit="1"/>
    </xf>
    <xf numFmtId="0" fontId="5" fillId="0" borderId="2" xfId="0" applyFont="1" applyBorder="1" applyAlignment="1">
      <alignment horizontal="center" vertical="top"/>
    </xf>
  </cellXfs>
  <cellStyles count="5">
    <cellStyle name="パーセント" xfId="4" builtinId="5"/>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FFFFCC"/>
      <color rgb="FFCCFFCC"/>
      <color rgb="FF99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11</xdr:col>
      <xdr:colOff>123825</xdr:colOff>
      <xdr:row>40</xdr:row>
      <xdr:rowOff>9525</xdr:rowOff>
    </xdr:from>
    <xdr:to>
      <xdr:col>11</xdr:col>
      <xdr:colOff>123825</xdr:colOff>
      <xdr:row>46</xdr:row>
      <xdr:rowOff>9525</xdr:rowOff>
    </xdr:to>
    <xdr:cxnSp macro="">
      <xdr:nvCxnSpPr>
        <xdr:cNvPr id="2" name="直線コネクタ 1">
          <a:extLst>
            <a:ext uri="{FF2B5EF4-FFF2-40B4-BE49-F238E27FC236}">
              <a16:creationId xmlns:a16="http://schemas.microsoft.com/office/drawing/2014/main" id="{C30C67A7-AF3D-4D5D-9FBD-DFFAFB36AE34}"/>
            </a:ext>
          </a:extLst>
        </xdr:cNvPr>
        <xdr:cNvCxnSpPr/>
      </xdr:nvCxnSpPr>
      <xdr:spPr>
        <a:xfrm>
          <a:off x="4505325" y="5629275"/>
          <a:ext cx="0" cy="165735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285750</xdr:colOff>
      <xdr:row>40</xdr:row>
      <xdr:rowOff>0</xdr:rowOff>
    </xdr:from>
    <xdr:to>
      <xdr:col>10</xdr:col>
      <xdr:colOff>285751</xdr:colOff>
      <xdr:row>46</xdr:row>
      <xdr:rowOff>9525</xdr:rowOff>
    </xdr:to>
    <xdr:cxnSp macro="">
      <xdr:nvCxnSpPr>
        <xdr:cNvPr id="3" name="直線コネクタ 2">
          <a:extLst>
            <a:ext uri="{FF2B5EF4-FFF2-40B4-BE49-F238E27FC236}">
              <a16:creationId xmlns:a16="http://schemas.microsoft.com/office/drawing/2014/main" id="{901EBAED-BD05-439C-B712-69DFF3C256EB}"/>
            </a:ext>
          </a:extLst>
        </xdr:cNvPr>
        <xdr:cNvCxnSpPr/>
      </xdr:nvCxnSpPr>
      <xdr:spPr>
        <a:xfrm flipH="1">
          <a:off x="4162425" y="5619750"/>
          <a:ext cx="1" cy="1666875"/>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114300</xdr:colOff>
      <xdr:row>40</xdr:row>
      <xdr:rowOff>0</xdr:rowOff>
    </xdr:from>
    <xdr:to>
      <xdr:col>17</xdr:col>
      <xdr:colOff>114300</xdr:colOff>
      <xdr:row>46</xdr:row>
      <xdr:rowOff>0</xdr:rowOff>
    </xdr:to>
    <xdr:cxnSp macro="">
      <xdr:nvCxnSpPr>
        <xdr:cNvPr id="4" name="直線コネクタ 3">
          <a:extLst>
            <a:ext uri="{FF2B5EF4-FFF2-40B4-BE49-F238E27FC236}">
              <a16:creationId xmlns:a16="http://schemas.microsoft.com/office/drawing/2014/main" id="{8736B89B-7021-46E3-879A-1719465CABEC}"/>
            </a:ext>
          </a:extLst>
        </xdr:cNvPr>
        <xdr:cNvCxnSpPr/>
      </xdr:nvCxnSpPr>
      <xdr:spPr>
        <a:xfrm>
          <a:off x="5886450" y="5619750"/>
          <a:ext cx="0" cy="165735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76200</xdr:colOff>
      <xdr:row>40</xdr:row>
      <xdr:rowOff>0</xdr:rowOff>
    </xdr:from>
    <xdr:to>
      <xdr:col>31</xdr:col>
      <xdr:colOff>76200</xdr:colOff>
      <xdr:row>45</xdr:row>
      <xdr:rowOff>0</xdr:rowOff>
    </xdr:to>
    <xdr:cxnSp macro="">
      <xdr:nvCxnSpPr>
        <xdr:cNvPr id="5" name="直線コネクタ 4">
          <a:extLst>
            <a:ext uri="{FF2B5EF4-FFF2-40B4-BE49-F238E27FC236}">
              <a16:creationId xmlns:a16="http://schemas.microsoft.com/office/drawing/2014/main" id="{DAC7A6F3-33C9-41C9-BB95-6528E1A94305}"/>
            </a:ext>
          </a:extLst>
        </xdr:cNvPr>
        <xdr:cNvCxnSpPr/>
      </xdr:nvCxnSpPr>
      <xdr:spPr>
        <a:xfrm>
          <a:off x="9620250" y="5619750"/>
          <a:ext cx="0" cy="1381125"/>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0</xdr:row>
      <xdr:rowOff>38100</xdr:rowOff>
    </xdr:from>
    <xdr:to>
      <xdr:col>38</xdr:col>
      <xdr:colOff>66675</xdr:colOff>
      <xdr:row>1</xdr:row>
      <xdr:rowOff>28575</xdr:rowOff>
    </xdr:to>
    <xdr:sp macro="" textlink="">
      <xdr:nvSpPr>
        <xdr:cNvPr id="6" name="メモ 6">
          <a:extLst>
            <a:ext uri="{FF2B5EF4-FFF2-40B4-BE49-F238E27FC236}">
              <a16:creationId xmlns:a16="http://schemas.microsoft.com/office/drawing/2014/main" id="{002B4B59-ABB3-48DB-A89E-F07FC9877511}"/>
            </a:ext>
          </a:extLst>
        </xdr:cNvPr>
        <xdr:cNvSpPr/>
      </xdr:nvSpPr>
      <xdr:spPr>
        <a:xfrm>
          <a:off x="10086975" y="38100"/>
          <a:ext cx="2628900" cy="361950"/>
        </a:xfrm>
        <a:prstGeom prst="foldedCorner">
          <a:avLst/>
        </a:prstGeom>
        <a:solidFill>
          <a:srgbClr val="FFFF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b="1">
              <a:solidFill>
                <a:sysClr val="windowText" lastClr="000000"/>
              </a:solidFill>
            </a:rPr>
            <a:t>←　</a:t>
          </a:r>
          <a:r>
            <a:rPr kumimoji="1" lang="en-US" altLang="ja-JP" sz="1200" b="1">
              <a:solidFill>
                <a:sysClr val="windowText" lastClr="000000"/>
              </a:solidFill>
            </a:rPr>
            <a:t>※</a:t>
          </a:r>
          <a:r>
            <a:rPr kumimoji="1" lang="ja-JP" altLang="en-US" sz="1200" b="1">
              <a:solidFill>
                <a:sysClr val="windowText" lastClr="000000"/>
              </a:solidFill>
            </a:rPr>
            <a:t> カラーの箇所に入力してください。</a:t>
          </a:r>
          <a:endParaRPr kumimoji="1" lang="ja-JP" altLang="en-US" sz="1100" b="1">
            <a:solidFill>
              <a:sysClr val="windowText" lastClr="000000"/>
            </a:solidFill>
          </a:endParaRPr>
        </a:p>
      </xdr:txBody>
    </xdr:sp>
    <xdr:clientData/>
  </xdr:twoCellAnchor>
  <xdr:twoCellAnchor>
    <xdr:from>
      <xdr:col>33</xdr:col>
      <xdr:colOff>0</xdr:colOff>
      <xdr:row>1</xdr:row>
      <xdr:rowOff>76199</xdr:rowOff>
    </xdr:from>
    <xdr:to>
      <xdr:col>38</xdr:col>
      <xdr:colOff>47625</xdr:colOff>
      <xdr:row>4</xdr:row>
      <xdr:rowOff>95249</xdr:rowOff>
    </xdr:to>
    <xdr:sp macro="" textlink="">
      <xdr:nvSpPr>
        <xdr:cNvPr id="7" name="メモ 10">
          <a:extLst>
            <a:ext uri="{FF2B5EF4-FFF2-40B4-BE49-F238E27FC236}">
              <a16:creationId xmlns:a16="http://schemas.microsoft.com/office/drawing/2014/main" id="{67E61A39-A98C-4D83-9423-0FF3C88B0A8A}"/>
            </a:ext>
          </a:extLst>
        </xdr:cNvPr>
        <xdr:cNvSpPr/>
      </xdr:nvSpPr>
      <xdr:spPr>
        <a:xfrm>
          <a:off x="10086975" y="447674"/>
          <a:ext cx="2609850" cy="561975"/>
        </a:xfrm>
        <a:prstGeom prst="foldedCorner">
          <a:avLst/>
        </a:prstGeom>
        <a:solidFill>
          <a:srgbClr val="FFFF00"/>
        </a:solid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b="1">
              <a:solidFill>
                <a:sysClr val="windowText" lastClr="000000"/>
              </a:solidFill>
            </a:rPr>
            <a:t>←　工事別・注文書番号別・担当部門別に作成して下さい。</a:t>
          </a:r>
        </a:p>
      </xdr:txBody>
    </xdr:sp>
    <xdr:clientData/>
  </xdr:twoCellAnchor>
  <xdr:twoCellAnchor>
    <xdr:from>
      <xdr:col>15</xdr:col>
      <xdr:colOff>76200</xdr:colOff>
      <xdr:row>40</xdr:row>
      <xdr:rowOff>0</xdr:rowOff>
    </xdr:from>
    <xdr:to>
      <xdr:col>15</xdr:col>
      <xdr:colOff>76200</xdr:colOff>
      <xdr:row>46</xdr:row>
      <xdr:rowOff>0</xdr:rowOff>
    </xdr:to>
    <xdr:cxnSp macro="">
      <xdr:nvCxnSpPr>
        <xdr:cNvPr id="8" name="直線コネクタ 7">
          <a:extLst>
            <a:ext uri="{FF2B5EF4-FFF2-40B4-BE49-F238E27FC236}">
              <a16:creationId xmlns:a16="http://schemas.microsoft.com/office/drawing/2014/main" id="{AA54ADBC-F5F7-4BAD-B1CE-4C754523FBDD}"/>
            </a:ext>
          </a:extLst>
        </xdr:cNvPr>
        <xdr:cNvCxnSpPr/>
      </xdr:nvCxnSpPr>
      <xdr:spPr>
        <a:xfrm>
          <a:off x="5562600" y="5619750"/>
          <a:ext cx="0" cy="165735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85725</xdr:colOff>
      <xdr:row>4</xdr:row>
      <xdr:rowOff>123825</xdr:rowOff>
    </xdr:from>
    <xdr:to>
      <xdr:col>38</xdr:col>
      <xdr:colOff>38100</xdr:colOff>
      <xdr:row>6</xdr:row>
      <xdr:rowOff>66675</xdr:rowOff>
    </xdr:to>
    <xdr:sp macro="" textlink="">
      <xdr:nvSpPr>
        <xdr:cNvPr id="12" name="メモ 10">
          <a:extLst>
            <a:ext uri="{FF2B5EF4-FFF2-40B4-BE49-F238E27FC236}">
              <a16:creationId xmlns:a16="http://schemas.microsoft.com/office/drawing/2014/main" id="{F374B37A-415F-47F4-B815-835FBBF47400}"/>
            </a:ext>
          </a:extLst>
        </xdr:cNvPr>
        <xdr:cNvSpPr/>
      </xdr:nvSpPr>
      <xdr:spPr>
        <a:xfrm>
          <a:off x="10077450" y="1038225"/>
          <a:ext cx="2609850" cy="333375"/>
        </a:xfrm>
        <a:prstGeom prst="foldedCorner">
          <a:avLst/>
        </a:prstGeom>
        <a:solidFill>
          <a:srgbClr val="FF0000"/>
        </a:solid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500" b="1">
              <a:solidFill>
                <a:schemeClr val="bg1"/>
              </a:solidFill>
            </a:rPr>
            <a:t>◎</a:t>
          </a:r>
          <a:r>
            <a:rPr kumimoji="1" lang="en-US" altLang="ja-JP" sz="1500" b="1">
              <a:solidFill>
                <a:schemeClr val="bg1"/>
              </a:solidFill>
            </a:rPr>
            <a:t>2</a:t>
          </a:r>
          <a:r>
            <a:rPr kumimoji="1" lang="ja-JP" altLang="en-US" sz="1500" b="1">
              <a:solidFill>
                <a:schemeClr val="bg1"/>
              </a:solidFill>
            </a:rPr>
            <a:t>部提出してください。</a:t>
          </a:r>
        </a:p>
      </xdr:txBody>
    </xdr:sp>
    <xdr:clientData/>
  </xdr:twoCellAnchor>
  <xdr:twoCellAnchor>
    <xdr:from>
      <xdr:col>33</xdr:col>
      <xdr:colOff>0</xdr:colOff>
      <xdr:row>7</xdr:row>
      <xdr:rowOff>9525</xdr:rowOff>
    </xdr:from>
    <xdr:to>
      <xdr:col>38</xdr:col>
      <xdr:colOff>47625</xdr:colOff>
      <xdr:row>10</xdr:row>
      <xdr:rowOff>133350</xdr:rowOff>
    </xdr:to>
    <xdr:sp macro="" textlink="">
      <xdr:nvSpPr>
        <xdr:cNvPr id="13" name="メモ 10">
          <a:extLst>
            <a:ext uri="{FF2B5EF4-FFF2-40B4-BE49-F238E27FC236}">
              <a16:creationId xmlns:a16="http://schemas.microsoft.com/office/drawing/2014/main" id="{434AB819-E7E4-49D8-B9D3-14F1E9B354A2}"/>
            </a:ext>
          </a:extLst>
        </xdr:cNvPr>
        <xdr:cNvSpPr/>
      </xdr:nvSpPr>
      <xdr:spPr>
        <a:xfrm>
          <a:off x="10086975" y="1419225"/>
          <a:ext cx="2609850" cy="742950"/>
        </a:xfrm>
        <a:prstGeom prst="foldedCorner">
          <a:avLst/>
        </a:prstGeom>
        <a:solidFill>
          <a:srgbClr val="FFFF00"/>
        </a:solid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b="1">
              <a:solidFill>
                <a:sysClr val="windowText" lastClr="000000"/>
              </a:solidFill>
            </a:rPr>
            <a:t>取引先コード等が不明の場合はお問い合わせ下さい。</a:t>
          </a:r>
        </a:p>
        <a:p>
          <a:pPr algn="l"/>
          <a:r>
            <a:rPr kumimoji="1" lang="ja-JP" altLang="en-US" sz="1100" b="1">
              <a:solidFill>
                <a:sysClr val="windowText" lastClr="000000"/>
              </a:solidFill>
            </a:rPr>
            <a:t>（</a:t>
          </a:r>
          <a:r>
            <a:rPr kumimoji="1" lang="en-US" altLang="ja-JP" sz="1100" b="1">
              <a:solidFill>
                <a:sysClr val="windowText" lastClr="000000"/>
              </a:solidFill>
            </a:rPr>
            <a:t>TEL 028-658-1609 </a:t>
          </a:r>
          <a:r>
            <a:rPr kumimoji="1" lang="ja-JP" altLang="en-US" sz="1100" b="1">
              <a:solidFill>
                <a:sysClr val="windowText" lastClr="000000"/>
              </a:solidFill>
            </a:rPr>
            <a:t>工務部 宛）</a:t>
          </a:r>
        </a:p>
      </xdr:txBody>
    </xdr:sp>
    <xdr:clientData/>
  </xdr:twoCellAnchor>
  <xdr:twoCellAnchor>
    <xdr:from>
      <xdr:col>33</xdr:col>
      <xdr:colOff>0</xdr:colOff>
      <xdr:row>10</xdr:row>
      <xdr:rowOff>228600</xdr:rowOff>
    </xdr:from>
    <xdr:to>
      <xdr:col>38</xdr:col>
      <xdr:colOff>371475</xdr:colOff>
      <xdr:row>13</xdr:row>
      <xdr:rowOff>104775</xdr:rowOff>
    </xdr:to>
    <xdr:sp macro="" textlink="">
      <xdr:nvSpPr>
        <xdr:cNvPr id="14" name="メモ 6">
          <a:extLst>
            <a:ext uri="{FF2B5EF4-FFF2-40B4-BE49-F238E27FC236}">
              <a16:creationId xmlns:a16="http://schemas.microsoft.com/office/drawing/2014/main" id="{80E94737-47D3-41F6-BE31-DA2EE5B8CD79}"/>
            </a:ext>
          </a:extLst>
        </xdr:cNvPr>
        <xdr:cNvSpPr/>
      </xdr:nvSpPr>
      <xdr:spPr>
        <a:xfrm>
          <a:off x="10086975" y="2257425"/>
          <a:ext cx="2933700" cy="361950"/>
        </a:xfrm>
        <a:prstGeom prst="foldedCorner">
          <a:avLst/>
        </a:prstGeom>
        <a:solidFill>
          <a:srgbClr val="FFFFCC"/>
        </a:solid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rPr>
            <a:t>※</a:t>
          </a:r>
          <a:r>
            <a:rPr kumimoji="1" lang="ja-JP" altLang="en-US" sz="1100" b="1">
              <a:solidFill>
                <a:sysClr val="windowText" lastClr="000000"/>
              </a:solidFill>
            </a:rPr>
            <a:t> 適格事業所登録番号を記入してください。</a:t>
          </a:r>
        </a:p>
      </xdr:txBody>
    </xdr:sp>
    <xdr:clientData/>
  </xdr:twoCellAnchor>
  <xdr:twoCellAnchor>
    <xdr:from>
      <xdr:col>0</xdr:col>
      <xdr:colOff>0</xdr:colOff>
      <xdr:row>0</xdr:row>
      <xdr:rowOff>0</xdr:rowOff>
    </xdr:from>
    <xdr:to>
      <xdr:col>8</xdr:col>
      <xdr:colOff>19051</xdr:colOff>
      <xdr:row>0</xdr:row>
      <xdr:rowOff>285750</xdr:rowOff>
    </xdr:to>
    <xdr:sp macro="" textlink="">
      <xdr:nvSpPr>
        <xdr:cNvPr id="19" name="角丸四角形吹き出し 4">
          <a:extLst>
            <a:ext uri="{FF2B5EF4-FFF2-40B4-BE49-F238E27FC236}">
              <a16:creationId xmlns:a16="http://schemas.microsoft.com/office/drawing/2014/main" id="{DE334649-D9B3-4692-9284-C960FF8E542E}"/>
            </a:ext>
          </a:extLst>
        </xdr:cNvPr>
        <xdr:cNvSpPr/>
      </xdr:nvSpPr>
      <xdr:spPr>
        <a:xfrm>
          <a:off x="0" y="0"/>
          <a:ext cx="3200401" cy="285750"/>
        </a:xfrm>
        <a:prstGeom prst="wedgeRoundRectCallout">
          <a:avLst>
            <a:gd name="adj1" fmla="val -16770"/>
            <a:gd name="adj2" fmla="val 167467"/>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b="1">
              <a:solidFill>
                <a:sysClr val="windowText" lastClr="000000"/>
              </a:solidFill>
            </a:rPr>
            <a:t>現場の場合は工事番号と、正式な現場名を記入</a:t>
          </a:r>
        </a:p>
      </xdr:txBody>
    </xdr:sp>
    <xdr:clientData/>
  </xdr:twoCellAnchor>
  <xdr:twoCellAnchor>
    <xdr:from>
      <xdr:col>8</xdr:col>
      <xdr:colOff>171450</xdr:colOff>
      <xdr:row>3</xdr:row>
      <xdr:rowOff>19050</xdr:rowOff>
    </xdr:from>
    <xdr:to>
      <xdr:col>20</xdr:col>
      <xdr:colOff>19050</xdr:colOff>
      <xdr:row>6</xdr:row>
      <xdr:rowOff>57150</xdr:rowOff>
    </xdr:to>
    <xdr:sp macro="" textlink="">
      <xdr:nvSpPr>
        <xdr:cNvPr id="21" name="円形吹き出し 11">
          <a:extLst>
            <a:ext uri="{FF2B5EF4-FFF2-40B4-BE49-F238E27FC236}">
              <a16:creationId xmlns:a16="http://schemas.microsoft.com/office/drawing/2014/main" id="{E21AFB89-4EF5-4A96-A284-AD5C566B2006}"/>
            </a:ext>
          </a:extLst>
        </xdr:cNvPr>
        <xdr:cNvSpPr/>
      </xdr:nvSpPr>
      <xdr:spPr>
        <a:xfrm>
          <a:off x="3352800" y="714375"/>
          <a:ext cx="3095625" cy="647700"/>
        </a:xfrm>
        <a:prstGeom prst="wedgeEllipseCallout">
          <a:avLst>
            <a:gd name="adj1" fmla="val -45143"/>
            <a:gd name="adj2" fmla="val 77402"/>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現金分の支払は銀行振込ですので、必ず記入して下さい。</a:t>
          </a:r>
          <a:endParaRPr kumimoji="1" lang="en-US" altLang="ja-JP" sz="1000" b="1">
            <a:solidFill>
              <a:schemeClr val="tx1"/>
            </a:solidFill>
          </a:endParaRPr>
        </a:p>
        <a:p>
          <a:pPr algn="l"/>
          <a:endParaRPr kumimoji="1" lang="ja-JP" altLang="en-US" sz="1000">
            <a:solidFill>
              <a:schemeClr val="tx1"/>
            </a:solidFill>
          </a:endParaRPr>
        </a:p>
      </xdr:txBody>
    </xdr:sp>
    <xdr:clientData/>
  </xdr:twoCellAnchor>
  <xdr:twoCellAnchor>
    <xdr:from>
      <xdr:col>25</xdr:col>
      <xdr:colOff>85726</xdr:colOff>
      <xdr:row>11</xdr:row>
      <xdr:rowOff>0</xdr:rowOff>
    </xdr:from>
    <xdr:to>
      <xdr:col>30</xdr:col>
      <xdr:colOff>28576</xdr:colOff>
      <xdr:row>13</xdr:row>
      <xdr:rowOff>0</xdr:rowOff>
    </xdr:to>
    <xdr:sp macro="" textlink="">
      <xdr:nvSpPr>
        <xdr:cNvPr id="22" name="四角形: 角を丸くする 21">
          <a:extLst>
            <a:ext uri="{FF2B5EF4-FFF2-40B4-BE49-F238E27FC236}">
              <a16:creationId xmlns:a16="http://schemas.microsoft.com/office/drawing/2014/main" id="{B4C58035-B20D-020A-1CD7-812DCB9915FF}"/>
            </a:ext>
          </a:extLst>
        </xdr:cNvPr>
        <xdr:cNvSpPr/>
      </xdr:nvSpPr>
      <xdr:spPr>
        <a:xfrm>
          <a:off x="8010526" y="2266950"/>
          <a:ext cx="1447800" cy="2476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28576</xdr:colOff>
      <xdr:row>12</xdr:row>
      <xdr:rowOff>57150</xdr:rowOff>
    </xdr:from>
    <xdr:to>
      <xdr:col>33</xdr:col>
      <xdr:colOff>38100</xdr:colOff>
      <xdr:row>12</xdr:row>
      <xdr:rowOff>95250</xdr:rowOff>
    </xdr:to>
    <xdr:cxnSp macro="">
      <xdr:nvCxnSpPr>
        <xdr:cNvPr id="26" name="直線矢印コネクタ 25">
          <a:extLst>
            <a:ext uri="{FF2B5EF4-FFF2-40B4-BE49-F238E27FC236}">
              <a16:creationId xmlns:a16="http://schemas.microsoft.com/office/drawing/2014/main" id="{5CE2728F-0E58-193B-19DA-58A308D2E27C}"/>
            </a:ext>
          </a:extLst>
        </xdr:cNvPr>
        <xdr:cNvCxnSpPr>
          <a:endCxn id="22" idx="3"/>
        </xdr:cNvCxnSpPr>
      </xdr:nvCxnSpPr>
      <xdr:spPr>
        <a:xfrm flipH="1" flipV="1">
          <a:off x="9458326" y="2390775"/>
          <a:ext cx="666749" cy="381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15</xdr:row>
      <xdr:rowOff>66674</xdr:rowOff>
    </xdr:from>
    <xdr:to>
      <xdr:col>31</xdr:col>
      <xdr:colOff>419100</xdr:colOff>
      <xdr:row>37</xdr:row>
      <xdr:rowOff>19049</xdr:rowOff>
    </xdr:to>
    <xdr:sp macro="" textlink="">
      <xdr:nvSpPr>
        <xdr:cNvPr id="35" name="角丸四角形 16">
          <a:extLst>
            <a:ext uri="{FF2B5EF4-FFF2-40B4-BE49-F238E27FC236}">
              <a16:creationId xmlns:a16="http://schemas.microsoft.com/office/drawing/2014/main" id="{6DE71EF7-32FB-4194-844C-DBA5A965A6C2}"/>
            </a:ext>
          </a:extLst>
        </xdr:cNvPr>
        <xdr:cNvSpPr/>
      </xdr:nvSpPr>
      <xdr:spPr>
        <a:xfrm>
          <a:off x="5772150" y="2952749"/>
          <a:ext cx="4191000" cy="2143125"/>
        </a:xfrm>
        <a:prstGeom prst="roundRect">
          <a:avLst/>
        </a:prstGeom>
        <a:noFill/>
        <a:ln w="28575" cap="flat" cmpd="sng" algn="ctr">
          <a:solidFill>
            <a:srgbClr val="FFC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33</xdr:col>
      <xdr:colOff>266699</xdr:colOff>
      <xdr:row>14</xdr:row>
      <xdr:rowOff>9526</xdr:rowOff>
    </xdr:from>
    <xdr:to>
      <xdr:col>39</xdr:col>
      <xdr:colOff>419099</xdr:colOff>
      <xdr:row>19</xdr:row>
      <xdr:rowOff>1</xdr:rowOff>
    </xdr:to>
    <xdr:sp macro="" textlink="">
      <xdr:nvSpPr>
        <xdr:cNvPr id="37" name="角丸四角形吹き出し 10">
          <a:extLst>
            <a:ext uri="{FF2B5EF4-FFF2-40B4-BE49-F238E27FC236}">
              <a16:creationId xmlns:a16="http://schemas.microsoft.com/office/drawing/2014/main" id="{E9AADCF7-DCD8-475B-9038-B5CB8B0B35ED}"/>
            </a:ext>
          </a:extLst>
        </xdr:cNvPr>
        <xdr:cNvSpPr/>
      </xdr:nvSpPr>
      <xdr:spPr>
        <a:xfrm>
          <a:off x="10353674" y="2676526"/>
          <a:ext cx="3324225" cy="800100"/>
        </a:xfrm>
        <a:prstGeom prst="wedgeRoundRectCallout">
          <a:avLst>
            <a:gd name="adj1" fmla="val -65541"/>
            <a:gd name="adj2" fmla="val -6978"/>
            <a:gd name="adj3" fmla="val 16667"/>
          </a:avLst>
        </a:prstGeom>
        <a:solidFill>
          <a:srgbClr val="FFFF00"/>
        </a:solidFill>
        <a:ln w="12700" cap="flat" cmpd="sng" algn="ctr">
          <a:solidFill>
            <a:srgbClr val="FF0000"/>
          </a:solidFill>
          <a:prstDash val="solid"/>
        </a:ln>
        <a:effectLst/>
      </xdr:spPr>
      <xdr:txBody>
        <a:bodyPr vertOverflow="clip" horzOverflow="clip"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請負規約の場合はこの欄も注文書記載の番号別に入力（契約ごとに作成願います）</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請負以外は記入不要です。</a:t>
          </a:r>
        </a:p>
      </xdr:txBody>
    </xdr:sp>
    <xdr:clientData/>
  </xdr:twoCellAnchor>
  <xdr:twoCellAnchor>
    <xdr:from>
      <xdr:col>0</xdr:col>
      <xdr:colOff>152400</xdr:colOff>
      <xdr:row>38</xdr:row>
      <xdr:rowOff>28575</xdr:rowOff>
    </xdr:from>
    <xdr:to>
      <xdr:col>10</xdr:col>
      <xdr:colOff>428625</xdr:colOff>
      <xdr:row>40</xdr:row>
      <xdr:rowOff>152400</xdr:rowOff>
    </xdr:to>
    <xdr:sp macro="" textlink="">
      <xdr:nvSpPr>
        <xdr:cNvPr id="53" name="角丸四角形吹き出し 6">
          <a:extLst>
            <a:ext uri="{FF2B5EF4-FFF2-40B4-BE49-F238E27FC236}">
              <a16:creationId xmlns:a16="http://schemas.microsoft.com/office/drawing/2014/main" id="{6B1B1DE6-7A03-4D8C-8807-D2A5D1C9DF0A}"/>
            </a:ext>
          </a:extLst>
        </xdr:cNvPr>
        <xdr:cNvSpPr/>
      </xdr:nvSpPr>
      <xdr:spPr>
        <a:xfrm>
          <a:off x="152400" y="5219700"/>
          <a:ext cx="4152900" cy="552450"/>
        </a:xfrm>
        <a:prstGeom prst="wedgeRoundRectCallout">
          <a:avLst>
            <a:gd name="adj1" fmla="val -28758"/>
            <a:gd name="adj2" fmla="val -206881"/>
            <a:gd name="adj3" fmla="val 16667"/>
          </a:avLst>
        </a:prstGeom>
        <a:solidFill>
          <a:srgbClr val="FFFF00"/>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内訳書は出来高調書シート又は同様式を使用し、注文書</a:t>
          </a:r>
          <a:r>
            <a:rPr kumimoji="1" lang="ja-JP" altLang="ja-JP" sz="1100">
              <a:solidFill>
                <a:schemeClr val="dk1"/>
              </a:solidFill>
              <a:effectLst/>
              <a:latin typeface="+mn-lt"/>
              <a:ea typeface="+mn-ea"/>
              <a:cs typeface="+mn-cs"/>
            </a:rPr>
            <a:t>通り</a:t>
          </a:r>
          <a:r>
            <a:rPr kumimoji="1" lang="ja-JP" altLang="en-US" sz="1100"/>
            <a:t>記載願います。税率別に税込合計及び内消費税合計を記載して下さい。</a:t>
          </a:r>
        </a:p>
      </xdr:txBody>
    </xdr:sp>
    <xdr:clientData/>
  </xdr:twoCellAnchor>
  <xdr:twoCellAnchor>
    <xdr:from>
      <xdr:col>18</xdr:col>
      <xdr:colOff>171450</xdr:colOff>
      <xdr:row>39</xdr:row>
      <xdr:rowOff>171450</xdr:rowOff>
    </xdr:from>
    <xdr:to>
      <xdr:col>33</xdr:col>
      <xdr:colOff>114299</xdr:colOff>
      <xdr:row>41</xdr:row>
      <xdr:rowOff>247650</xdr:rowOff>
    </xdr:to>
    <xdr:sp macro="" textlink="">
      <xdr:nvSpPr>
        <xdr:cNvPr id="55" name="円形吹き出し 13">
          <a:extLst>
            <a:ext uri="{FF2B5EF4-FFF2-40B4-BE49-F238E27FC236}">
              <a16:creationId xmlns:a16="http://schemas.microsoft.com/office/drawing/2014/main" id="{D7408822-5E7E-4524-A1ED-250EB58B209B}"/>
            </a:ext>
          </a:extLst>
        </xdr:cNvPr>
        <xdr:cNvSpPr/>
      </xdr:nvSpPr>
      <xdr:spPr>
        <a:xfrm>
          <a:off x="6162675" y="5514975"/>
          <a:ext cx="4038599" cy="628650"/>
        </a:xfrm>
        <a:prstGeom prst="wedgeEllipseCallout">
          <a:avLst>
            <a:gd name="adj1" fmla="val -1957"/>
            <a:gd name="adj2" fmla="val -121014"/>
          </a:avLst>
        </a:prstGeom>
        <a:solidFill>
          <a:srgbClr val="FFC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請負契約の場合に入力、材料等の納品は空欄で提出願います。</a:t>
          </a:r>
          <a:endParaRPr kumimoji="1" lang="en-US" altLang="ja-JP" sz="1000" b="1">
            <a:solidFill>
              <a:schemeClr val="tx1"/>
            </a:solidFill>
          </a:endParaRPr>
        </a:p>
        <a:p>
          <a:pPr algn="l"/>
          <a:endParaRPr kumimoji="1" lang="ja-JP" altLang="en-US" sz="1100">
            <a:solidFill>
              <a:schemeClr val="tx1"/>
            </a:solidFill>
          </a:endParaRPr>
        </a:p>
      </xdr:txBody>
    </xdr:sp>
    <xdr:clientData/>
  </xdr:twoCellAnchor>
  <xdr:oneCellAnchor>
    <xdr:from>
      <xdr:col>8</xdr:col>
      <xdr:colOff>0</xdr:colOff>
      <xdr:row>42</xdr:row>
      <xdr:rowOff>0</xdr:rowOff>
    </xdr:from>
    <xdr:ext cx="2324482" cy="325730"/>
    <xdr:sp macro="" textlink="">
      <xdr:nvSpPr>
        <xdr:cNvPr id="56" name="テキスト ボックス 55">
          <a:extLst>
            <a:ext uri="{FF2B5EF4-FFF2-40B4-BE49-F238E27FC236}">
              <a16:creationId xmlns:a16="http://schemas.microsoft.com/office/drawing/2014/main" id="{624C7206-D618-4EAA-B0DC-83AF3E6E6B1F}"/>
            </a:ext>
          </a:extLst>
        </xdr:cNvPr>
        <xdr:cNvSpPr txBox="1"/>
      </xdr:nvSpPr>
      <xdr:spPr>
        <a:xfrm>
          <a:off x="3181350" y="6172200"/>
          <a:ext cx="232448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00B0F0"/>
              </a:solidFill>
            </a:rPr>
            <a:t>当社記入欄となっております</a:t>
          </a:r>
        </a:p>
      </xdr:txBody>
    </xdr:sp>
    <xdr:clientData/>
  </xdr:oneCellAnchor>
  <xdr:twoCellAnchor>
    <xdr:from>
      <xdr:col>20</xdr:col>
      <xdr:colOff>66675</xdr:colOff>
      <xdr:row>0</xdr:row>
      <xdr:rowOff>0</xdr:rowOff>
    </xdr:from>
    <xdr:to>
      <xdr:col>31</xdr:col>
      <xdr:colOff>371475</xdr:colOff>
      <xdr:row>1</xdr:row>
      <xdr:rowOff>38100</xdr:rowOff>
    </xdr:to>
    <xdr:sp macro="" textlink="">
      <xdr:nvSpPr>
        <xdr:cNvPr id="58" name="角丸四角形吹き出し 3">
          <a:extLst>
            <a:ext uri="{FF2B5EF4-FFF2-40B4-BE49-F238E27FC236}">
              <a16:creationId xmlns:a16="http://schemas.microsoft.com/office/drawing/2014/main" id="{C5D7447D-978E-4C6E-B329-59E83FC43A42}"/>
            </a:ext>
          </a:extLst>
        </xdr:cNvPr>
        <xdr:cNvSpPr/>
      </xdr:nvSpPr>
      <xdr:spPr>
        <a:xfrm>
          <a:off x="6496050" y="0"/>
          <a:ext cx="3419475" cy="409575"/>
        </a:xfrm>
        <a:prstGeom prst="wedgeRoundRectCallout">
          <a:avLst>
            <a:gd name="adj1" fmla="val 10618"/>
            <a:gd name="adj2" fmla="val 85775"/>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800" b="1">
              <a:solidFill>
                <a:sysClr val="windowText" lastClr="000000"/>
              </a:solidFill>
            </a:rPr>
            <a:t>必ず入力！（ゴム印でも可）</a:t>
          </a:r>
          <a:endParaRPr kumimoji="1" lang="en-US" altLang="ja-JP" sz="800" b="1">
            <a:solidFill>
              <a:sysClr val="windowText" lastClr="000000"/>
            </a:solidFill>
          </a:endParaRPr>
        </a:p>
        <a:p>
          <a:pPr algn="l"/>
          <a:r>
            <a:rPr kumimoji="1" lang="ja-JP" altLang="en-US" sz="800" b="1">
              <a:solidFill>
                <a:sysClr val="windowText" lastClr="000000"/>
              </a:solidFill>
            </a:rPr>
            <a:t>尚、捺印のない請求書は、支払できかねます。（　取引先コードは必ず記入）</a:t>
          </a:r>
          <a:endParaRPr kumimoji="1" lang="en-US" altLang="ja-JP" sz="800" b="1">
            <a:solidFill>
              <a:sysClr val="windowText" lastClr="000000"/>
            </a:solidFill>
          </a:endParaRPr>
        </a:p>
        <a:p>
          <a:pPr algn="l"/>
          <a:endParaRPr kumimoji="1" lang="ja-JP" altLang="en-US" sz="800" b="1">
            <a:solidFill>
              <a:sysClr val="windowText" lastClr="000000"/>
            </a:solidFill>
          </a:endParaRPr>
        </a:p>
      </xdr:txBody>
    </xdr:sp>
    <xdr:clientData/>
  </xdr:twoCellAnchor>
  <xdr:twoCellAnchor>
    <xdr:from>
      <xdr:col>22</xdr:col>
      <xdr:colOff>9525</xdr:colOff>
      <xdr:row>21</xdr:row>
      <xdr:rowOff>9525</xdr:rowOff>
    </xdr:from>
    <xdr:to>
      <xdr:col>23</xdr:col>
      <xdr:colOff>95250</xdr:colOff>
      <xdr:row>23</xdr:row>
      <xdr:rowOff>0</xdr:rowOff>
    </xdr:to>
    <xdr:sp macro="" textlink="">
      <xdr:nvSpPr>
        <xdr:cNvPr id="59" name="テキスト ボックス 58">
          <a:extLst>
            <a:ext uri="{FF2B5EF4-FFF2-40B4-BE49-F238E27FC236}">
              <a16:creationId xmlns:a16="http://schemas.microsoft.com/office/drawing/2014/main" id="{C531F277-B883-C5DC-A909-7C3214999C5C}"/>
            </a:ext>
          </a:extLst>
        </xdr:cNvPr>
        <xdr:cNvSpPr txBox="1"/>
      </xdr:nvSpPr>
      <xdr:spPr>
        <a:xfrm>
          <a:off x="6934200" y="3657600"/>
          <a:ext cx="19050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a:t>
          </a:r>
          <a:endParaRPr kumimoji="1" lang="ja-JP" altLang="en-US" sz="1100"/>
        </a:p>
      </xdr:txBody>
    </xdr:sp>
    <xdr:clientData/>
  </xdr:twoCellAnchor>
  <xdr:twoCellAnchor>
    <xdr:from>
      <xdr:col>25</xdr:col>
      <xdr:colOff>0</xdr:colOff>
      <xdr:row>21</xdr:row>
      <xdr:rowOff>0</xdr:rowOff>
    </xdr:from>
    <xdr:to>
      <xdr:col>25</xdr:col>
      <xdr:colOff>190500</xdr:colOff>
      <xdr:row>22</xdr:row>
      <xdr:rowOff>76200</xdr:rowOff>
    </xdr:to>
    <xdr:sp macro="" textlink="">
      <xdr:nvSpPr>
        <xdr:cNvPr id="61" name="テキスト ボックス 60">
          <a:extLst>
            <a:ext uri="{FF2B5EF4-FFF2-40B4-BE49-F238E27FC236}">
              <a16:creationId xmlns:a16="http://schemas.microsoft.com/office/drawing/2014/main" id="{0D9CEF4A-967E-4DEB-B146-5567FFB2685F}"/>
            </a:ext>
          </a:extLst>
        </xdr:cNvPr>
        <xdr:cNvSpPr txBox="1"/>
      </xdr:nvSpPr>
      <xdr:spPr>
        <a:xfrm>
          <a:off x="7924800" y="3648075"/>
          <a:ext cx="19050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b</a:t>
          </a:r>
          <a:endParaRPr kumimoji="1" lang="ja-JP" altLang="en-US" sz="1100"/>
        </a:p>
      </xdr:txBody>
    </xdr:sp>
    <xdr:clientData/>
  </xdr:twoCellAnchor>
  <xdr:twoCellAnchor>
    <xdr:from>
      <xdr:col>28</xdr:col>
      <xdr:colOff>447673</xdr:colOff>
      <xdr:row>21</xdr:row>
      <xdr:rowOff>0</xdr:rowOff>
    </xdr:from>
    <xdr:to>
      <xdr:col>31</xdr:col>
      <xdr:colOff>200024</xdr:colOff>
      <xdr:row>22</xdr:row>
      <xdr:rowOff>76200</xdr:rowOff>
    </xdr:to>
    <xdr:sp macro="" textlink="">
      <xdr:nvSpPr>
        <xdr:cNvPr id="63" name="テキスト ボックス 62">
          <a:extLst>
            <a:ext uri="{FF2B5EF4-FFF2-40B4-BE49-F238E27FC236}">
              <a16:creationId xmlns:a16="http://schemas.microsoft.com/office/drawing/2014/main" id="{6D44389E-7FD0-41FF-9163-B7AC3EBE9626}"/>
            </a:ext>
          </a:extLst>
        </xdr:cNvPr>
        <xdr:cNvSpPr txBox="1"/>
      </xdr:nvSpPr>
      <xdr:spPr>
        <a:xfrm>
          <a:off x="8982073" y="3648075"/>
          <a:ext cx="762001"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c = a - b</a:t>
          </a:r>
          <a:endParaRPr kumimoji="1" lang="ja-JP" altLang="en-US" sz="1100"/>
        </a:p>
      </xdr:txBody>
    </xdr:sp>
    <xdr:clientData/>
  </xdr:twoCellAnchor>
  <xdr:twoCellAnchor>
    <xdr:from>
      <xdr:col>22</xdr:col>
      <xdr:colOff>0</xdr:colOff>
      <xdr:row>25</xdr:row>
      <xdr:rowOff>0</xdr:rowOff>
    </xdr:from>
    <xdr:to>
      <xdr:col>23</xdr:col>
      <xdr:colOff>85725</xdr:colOff>
      <xdr:row>26</xdr:row>
      <xdr:rowOff>76200</xdr:rowOff>
    </xdr:to>
    <xdr:sp macro="" textlink="">
      <xdr:nvSpPr>
        <xdr:cNvPr id="65" name="テキスト ボックス 64">
          <a:extLst>
            <a:ext uri="{FF2B5EF4-FFF2-40B4-BE49-F238E27FC236}">
              <a16:creationId xmlns:a16="http://schemas.microsoft.com/office/drawing/2014/main" id="{F646EC39-AD4D-4BE2-88DA-48672FE42B56}"/>
            </a:ext>
          </a:extLst>
        </xdr:cNvPr>
        <xdr:cNvSpPr txBox="1"/>
      </xdr:nvSpPr>
      <xdr:spPr>
        <a:xfrm>
          <a:off x="6924675" y="3990975"/>
          <a:ext cx="19050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ｱ</a:t>
          </a:r>
        </a:p>
      </xdr:txBody>
    </xdr:sp>
    <xdr:clientData/>
  </xdr:twoCellAnchor>
  <xdr:twoCellAnchor>
    <xdr:from>
      <xdr:col>25</xdr:col>
      <xdr:colOff>0</xdr:colOff>
      <xdr:row>25</xdr:row>
      <xdr:rowOff>0</xdr:rowOff>
    </xdr:from>
    <xdr:to>
      <xdr:col>25</xdr:col>
      <xdr:colOff>190500</xdr:colOff>
      <xdr:row>26</xdr:row>
      <xdr:rowOff>76200</xdr:rowOff>
    </xdr:to>
    <xdr:sp macro="" textlink="">
      <xdr:nvSpPr>
        <xdr:cNvPr id="66" name="テキスト ボックス 65">
          <a:extLst>
            <a:ext uri="{FF2B5EF4-FFF2-40B4-BE49-F238E27FC236}">
              <a16:creationId xmlns:a16="http://schemas.microsoft.com/office/drawing/2014/main" id="{509B7AC9-F6FB-42D3-8FCB-49600BABFC21}"/>
            </a:ext>
          </a:extLst>
        </xdr:cNvPr>
        <xdr:cNvSpPr txBox="1"/>
      </xdr:nvSpPr>
      <xdr:spPr>
        <a:xfrm>
          <a:off x="7924800" y="3990975"/>
          <a:ext cx="19050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ｲ</a:t>
          </a:r>
        </a:p>
      </xdr:txBody>
    </xdr:sp>
    <xdr:clientData/>
  </xdr:twoCellAnchor>
  <xdr:twoCellAnchor>
    <xdr:from>
      <xdr:col>17</xdr:col>
      <xdr:colOff>9525</xdr:colOff>
      <xdr:row>20</xdr:row>
      <xdr:rowOff>76200</xdr:rowOff>
    </xdr:from>
    <xdr:to>
      <xdr:col>17</xdr:col>
      <xdr:colOff>200025</xdr:colOff>
      <xdr:row>22</xdr:row>
      <xdr:rowOff>66675</xdr:rowOff>
    </xdr:to>
    <xdr:sp macro="" textlink="">
      <xdr:nvSpPr>
        <xdr:cNvPr id="69" name="テキスト ボックス 68">
          <a:extLst>
            <a:ext uri="{FF2B5EF4-FFF2-40B4-BE49-F238E27FC236}">
              <a16:creationId xmlns:a16="http://schemas.microsoft.com/office/drawing/2014/main" id="{C0EE0C50-4BDC-49AE-B322-B36766F97782}"/>
            </a:ext>
          </a:extLst>
        </xdr:cNvPr>
        <xdr:cNvSpPr txBox="1"/>
      </xdr:nvSpPr>
      <xdr:spPr>
        <a:xfrm>
          <a:off x="5781675" y="3638550"/>
          <a:ext cx="19050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a:t>
          </a:r>
          <a:endParaRPr kumimoji="1" lang="ja-JP" altLang="en-US" sz="1100"/>
        </a:p>
      </xdr:txBody>
    </xdr:sp>
    <xdr:clientData/>
  </xdr:twoCellAnchor>
  <xdr:twoCellAnchor>
    <xdr:from>
      <xdr:col>29</xdr:col>
      <xdr:colOff>0</xdr:colOff>
      <xdr:row>28</xdr:row>
      <xdr:rowOff>76200</xdr:rowOff>
    </xdr:from>
    <xdr:to>
      <xdr:col>31</xdr:col>
      <xdr:colOff>352425</xdr:colOff>
      <xdr:row>31</xdr:row>
      <xdr:rowOff>19050</xdr:rowOff>
    </xdr:to>
    <xdr:sp macro="" textlink="">
      <xdr:nvSpPr>
        <xdr:cNvPr id="71" name="テキスト ボックス 70">
          <a:extLst>
            <a:ext uri="{FF2B5EF4-FFF2-40B4-BE49-F238E27FC236}">
              <a16:creationId xmlns:a16="http://schemas.microsoft.com/office/drawing/2014/main" id="{A0E1D672-1624-4B56-87BC-FC147F25172C}"/>
            </a:ext>
          </a:extLst>
        </xdr:cNvPr>
        <xdr:cNvSpPr txBox="1"/>
      </xdr:nvSpPr>
      <xdr:spPr>
        <a:xfrm>
          <a:off x="8982075" y="4324350"/>
          <a:ext cx="91440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r>
            <a:rPr kumimoji="1" lang="en-US" altLang="ja-JP" sz="1100"/>
            <a:t>=  c - </a:t>
          </a:r>
          <a:r>
            <a:rPr kumimoji="1" lang="ja-JP" altLang="en-US" sz="1100"/>
            <a:t>ｳ</a:t>
          </a:r>
        </a:p>
      </xdr:txBody>
    </xdr:sp>
    <xdr:clientData/>
  </xdr:twoCellAnchor>
  <xdr:twoCellAnchor>
    <xdr:from>
      <xdr:col>25</xdr:col>
      <xdr:colOff>0</xdr:colOff>
      <xdr:row>28</xdr:row>
      <xdr:rowOff>85724</xdr:rowOff>
    </xdr:from>
    <xdr:to>
      <xdr:col>28</xdr:col>
      <xdr:colOff>152400</xdr:colOff>
      <xdr:row>31</xdr:row>
      <xdr:rowOff>28574</xdr:rowOff>
    </xdr:to>
    <xdr:sp macro="" textlink="">
      <xdr:nvSpPr>
        <xdr:cNvPr id="73" name="テキスト ボックス 72">
          <a:extLst>
            <a:ext uri="{FF2B5EF4-FFF2-40B4-BE49-F238E27FC236}">
              <a16:creationId xmlns:a16="http://schemas.microsoft.com/office/drawing/2014/main" id="{2E014CBE-91EA-4D32-897C-C87B837332F1}"/>
            </a:ext>
          </a:extLst>
        </xdr:cNvPr>
        <xdr:cNvSpPr txBox="1"/>
      </xdr:nvSpPr>
      <xdr:spPr>
        <a:xfrm>
          <a:off x="7924800" y="4333874"/>
          <a:ext cx="76200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b-</a:t>
          </a:r>
          <a:r>
            <a:rPr kumimoji="1" lang="ja-JP" altLang="en-US" sz="1100"/>
            <a:t>ｲ</a:t>
          </a:r>
        </a:p>
      </xdr:txBody>
    </xdr:sp>
    <xdr:clientData/>
  </xdr:twoCellAnchor>
  <xdr:twoCellAnchor>
    <xdr:from>
      <xdr:col>22</xdr:col>
      <xdr:colOff>0</xdr:colOff>
      <xdr:row>28</xdr:row>
      <xdr:rowOff>85724</xdr:rowOff>
    </xdr:from>
    <xdr:to>
      <xdr:col>24</xdr:col>
      <xdr:colOff>171450</xdr:colOff>
      <xdr:row>31</xdr:row>
      <xdr:rowOff>47624</xdr:rowOff>
    </xdr:to>
    <xdr:sp macro="" textlink="">
      <xdr:nvSpPr>
        <xdr:cNvPr id="77" name="テキスト ボックス 76">
          <a:extLst>
            <a:ext uri="{FF2B5EF4-FFF2-40B4-BE49-F238E27FC236}">
              <a16:creationId xmlns:a16="http://schemas.microsoft.com/office/drawing/2014/main" id="{9E549E43-C69B-4B94-9F87-C075BCDDFFA5}"/>
            </a:ext>
          </a:extLst>
        </xdr:cNvPr>
        <xdr:cNvSpPr txBox="1"/>
      </xdr:nvSpPr>
      <xdr:spPr>
        <a:xfrm>
          <a:off x="6924675" y="4333874"/>
          <a:ext cx="72390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B = a - </a:t>
          </a:r>
          <a:r>
            <a:rPr kumimoji="1" lang="ja-JP" altLang="en-US" sz="1100"/>
            <a:t>ｱ</a:t>
          </a:r>
        </a:p>
      </xdr:txBody>
    </xdr:sp>
    <xdr:clientData/>
  </xdr:twoCellAnchor>
  <xdr:twoCellAnchor>
    <xdr:from>
      <xdr:col>22</xdr:col>
      <xdr:colOff>0</xdr:colOff>
      <xdr:row>33</xdr:row>
      <xdr:rowOff>0</xdr:rowOff>
    </xdr:from>
    <xdr:to>
      <xdr:col>23</xdr:col>
      <xdr:colOff>419101</xdr:colOff>
      <xdr:row>33</xdr:row>
      <xdr:rowOff>142875</xdr:rowOff>
    </xdr:to>
    <xdr:sp macro="" textlink="">
      <xdr:nvSpPr>
        <xdr:cNvPr id="78" name="テキスト ボックス 77">
          <a:extLst>
            <a:ext uri="{FF2B5EF4-FFF2-40B4-BE49-F238E27FC236}">
              <a16:creationId xmlns:a16="http://schemas.microsoft.com/office/drawing/2014/main" id="{C2135CFA-3A77-4347-9893-80E5165B5746}"/>
            </a:ext>
          </a:extLst>
        </xdr:cNvPr>
        <xdr:cNvSpPr txBox="1"/>
      </xdr:nvSpPr>
      <xdr:spPr>
        <a:xfrm>
          <a:off x="6924675" y="4676775"/>
          <a:ext cx="523876"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a:t>
          </a:r>
          <a:r>
            <a:rPr kumimoji="1" lang="en-US" altLang="ja-JP" sz="1100" baseline="0"/>
            <a:t> </a:t>
          </a:r>
          <a:r>
            <a:rPr kumimoji="1" lang="en-US" altLang="ja-JP" sz="1100"/>
            <a:t>- B</a:t>
          </a:r>
          <a:endParaRPr kumimoji="1" lang="ja-JP" altLang="en-US" sz="1100"/>
        </a:p>
      </xdr:txBody>
    </xdr:sp>
    <xdr:clientData/>
  </xdr:twoCellAnchor>
  <xdr:twoCellAnchor>
    <xdr:from>
      <xdr:col>29</xdr:col>
      <xdr:colOff>0</xdr:colOff>
      <xdr:row>25</xdr:row>
      <xdr:rowOff>0</xdr:rowOff>
    </xdr:from>
    <xdr:to>
      <xdr:col>31</xdr:col>
      <xdr:colOff>161925</xdr:colOff>
      <xdr:row>27</xdr:row>
      <xdr:rowOff>47625</xdr:rowOff>
    </xdr:to>
    <xdr:sp macro="" textlink="">
      <xdr:nvSpPr>
        <xdr:cNvPr id="80" name="テキスト ボックス 79">
          <a:extLst>
            <a:ext uri="{FF2B5EF4-FFF2-40B4-BE49-F238E27FC236}">
              <a16:creationId xmlns:a16="http://schemas.microsoft.com/office/drawing/2014/main" id="{EA4A6E36-0107-4257-9A09-A46EB98FF3DC}"/>
            </a:ext>
          </a:extLst>
        </xdr:cNvPr>
        <xdr:cNvSpPr txBox="1"/>
      </xdr:nvSpPr>
      <xdr:spPr>
        <a:xfrm>
          <a:off x="8982075" y="3990975"/>
          <a:ext cx="72390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ｳ </a:t>
          </a:r>
          <a:r>
            <a:rPr kumimoji="1" lang="en-US" altLang="ja-JP" sz="1100"/>
            <a:t>= </a:t>
          </a:r>
          <a:r>
            <a:rPr kumimoji="1" lang="ja-JP" altLang="en-US" sz="1100"/>
            <a:t>ｱ </a:t>
          </a:r>
          <a:r>
            <a:rPr kumimoji="1" lang="en-US" altLang="ja-JP" sz="1100"/>
            <a:t>-</a:t>
          </a:r>
          <a:r>
            <a:rPr kumimoji="1" lang="ja-JP" altLang="en-US" sz="1100"/>
            <a:t>ｲ</a:t>
          </a:r>
        </a:p>
      </xdr:txBody>
    </xdr:sp>
    <xdr:clientData/>
  </xdr:twoCellAnchor>
  <xdr:twoCellAnchor>
    <xdr:from>
      <xdr:col>6</xdr:col>
      <xdr:colOff>0</xdr:colOff>
      <xdr:row>12</xdr:row>
      <xdr:rowOff>0</xdr:rowOff>
    </xdr:from>
    <xdr:to>
      <xdr:col>6</xdr:col>
      <xdr:colOff>190500</xdr:colOff>
      <xdr:row>12</xdr:row>
      <xdr:rowOff>161925</xdr:rowOff>
    </xdr:to>
    <xdr:sp macro="" textlink="">
      <xdr:nvSpPr>
        <xdr:cNvPr id="82" name="テキスト ボックス 81">
          <a:extLst>
            <a:ext uri="{FF2B5EF4-FFF2-40B4-BE49-F238E27FC236}">
              <a16:creationId xmlns:a16="http://schemas.microsoft.com/office/drawing/2014/main" id="{112C537C-682C-4013-AF2A-AABC2863F8CB}"/>
            </a:ext>
          </a:extLst>
        </xdr:cNvPr>
        <xdr:cNvSpPr txBox="1"/>
      </xdr:nvSpPr>
      <xdr:spPr>
        <a:xfrm>
          <a:off x="2286000" y="2333625"/>
          <a:ext cx="19050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34</xdr:col>
      <xdr:colOff>161925</xdr:colOff>
      <xdr:row>35</xdr:row>
      <xdr:rowOff>0</xdr:rowOff>
    </xdr:from>
    <xdr:to>
      <xdr:col>40</xdr:col>
      <xdr:colOff>152400</xdr:colOff>
      <xdr:row>41</xdr:row>
      <xdr:rowOff>161925</xdr:rowOff>
    </xdr:to>
    <xdr:sp macro="" textlink="">
      <xdr:nvSpPr>
        <xdr:cNvPr id="84" name="角丸四角形吹き出し 10">
          <a:extLst>
            <a:ext uri="{FF2B5EF4-FFF2-40B4-BE49-F238E27FC236}">
              <a16:creationId xmlns:a16="http://schemas.microsoft.com/office/drawing/2014/main" id="{CB76B657-C2D7-428C-95E2-55DA5FBC602C}"/>
            </a:ext>
          </a:extLst>
        </xdr:cNvPr>
        <xdr:cNvSpPr/>
      </xdr:nvSpPr>
      <xdr:spPr>
        <a:xfrm>
          <a:off x="10696575" y="4933950"/>
          <a:ext cx="3324225" cy="1123950"/>
        </a:xfrm>
        <a:prstGeom prst="wedgeRoundRectCallout">
          <a:avLst>
            <a:gd name="adj1" fmla="val -70125"/>
            <a:gd name="adj2" fmla="val -51046"/>
            <a:gd name="adj3" fmla="val 16667"/>
          </a:avLst>
        </a:prstGeom>
        <a:solidFill>
          <a:srgbClr val="FFFF00"/>
        </a:solidFill>
        <a:ln w="12700" cap="flat" cmpd="sng" algn="ctr">
          <a:solidFill>
            <a:srgbClr val="FF0000"/>
          </a:solidFill>
          <a:prstDash val="solid"/>
        </a:ln>
        <a:effectLst/>
      </xdr:spPr>
      <xdr:txBody>
        <a:bodyPr vertOverflow="clip" horzOverflow="clip"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今回請求の内消費税は</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消費税　　＝　①今回請求金額　</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消費税率</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四捨五入</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(100  +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消費税率</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36</xdr:col>
      <xdr:colOff>333375</xdr:colOff>
      <xdr:row>39</xdr:row>
      <xdr:rowOff>219075</xdr:rowOff>
    </xdr:from>
    <xdr:to>
      <xdr:col>39</xdr:col>
      <xdr:colOff>514350</xdr:colOff>
      <xdr:row>39</xdr:row>
      <xdr:rowOff>247650</xdr:rowOff>
    </xdr:to>
    <xdr:cxnSp macro="">
      <xdr:nvCxnSpPr>
        <xdr:cNvPr id="86" name="直線コネクタ 85">
          <a:extLst>
            <a:ext uri="{FF2B5EF4-FFF2-40B4-BE49-F238E27FC236}">
              <a16:creationId xmlns:a16="http://schemas.microsoft.com/office/drawing/2014/main" id="{DEC8D104-7C0E-95CD-59E0-C8A3BF95F1F8}"/>
            </a:ext>
          </a:extLst>
        </xdr:cNvPr>
        <xdr:cNvCxnSpPr/>
      </xdr:nvCxnSpPr>
      <xdr:spPr>
        <a:xfrm>
          <a:off x="11763375" y="5562600"/>
          <a:ext cx="2009775" cy="285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18</xdr:row>
      <xdr:rowOff>38100</xdr:rowOff>
    </xdr:from>
    <xdr:to>
      <xdr:col>6</xdr:col>
      <xdr:colOff>209550</xdr:colOff>
      <xdr:row>20</xdr:row>
      <xdr:rowOff>38100</xdr:rowOff>
    </xdr:to>
    <xdr:sp macro="" textlink="">
      <xdr:nvSpPr>
        <xdr:cNvPr id="15" name="テキスト ボックス 14">
          <a:extLst>
            <a:ext uri="{FF2B5EF4-FFF2-40B4-BE49-F238E27FC236}">
              <a16:creationId xmlns:a16="http://schemas.microsoft.com/office/drawing/2014/main" id="{BC7DBF34-889A-D410-D959-8284445D5CE1}"/>
            </a:ext>
          </a:extLst>
        </xdr:cNvPr>
        <xdr:cNvSpPr txBox="1"/>
      </xdr:nvSpPr>
      <xdr:spPr>
        <a:xfrm>
          <a:off x="2305050" y="3429000"/>
          <a:ext cx="1905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6</xdr:col>
      <xdr:colOff>0</xdr:colOff>
      <xdr:row>29</xdr:row>
      <xdr:rowOff>0</xdr:rowOff>
    </xdr:from>
    <xdr:to>
      <xdr:col>6</xdr:col>
      <xdr:colOff>190500</xdr:colOff>
      <xdr:row>31</xdr:row>
      <xdr:rowOff>0</xdr:rowOff>
    </xdr:to>
    <xdr:sp macro="" textlink="">
      <xdr:nvSpPr>
        <xdr:cNvPr id="16" name="テキスト ボックス 15">
          <a:extLst>
            <a:ext uri="{FF2B5EF4-FFF2-40B4-BE49-F238E27FC236}">
              <a16:creationId xmlns:a16="http://schemas.microsoft.com/office/drawing/2014/main" id="{6E2C8D89-D5EB-4C2F-8FC1-E0CF9012348E}"/>
            </a:ext>
          </a:extLst>
        </xdr:cNvPr>
        <xdr:cNvSpPr txBox="1"/>
      </xdr:nvSpPr>
      <xdr:spPr>
        <a:xfrm>
          <a:off x="2286000" y="4333875"/>
          <a:ext cx="1905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29</xdr:col>
      <xdr:colOff>171450</xdr:colOff>
      <xdr:row>34</xdr:row>
      <xdr:rowOff>0</xdr:rowOff>
    </xdr:from>
    <xdr:to>
      <xdr:col>29</xdr:col>
      <xdr:colOff>361950</xdr:colOff>
      <xdr:row>36</xdr:row>
      <xdr:rowOff>0</xdr:rowOff>
    </xdr:to>
    <xdr:sp macro="" textlink="">
      <xdr:nvSpPr>
        <xdr:cNvPr id="18" name="テキスト ボックス 17">
          <a:extLst>
            <a:ext uri="{FF2B5EF4-FFF2-40B4-BE49-F238E27FC236}">
              <a16:creationId xmlns:a16="http://schemas.microsoft.com/office/drawing/2014/main" id="{042B7CCE-D714-4A81-89F2-C7A42402AA4A}"/>
            </a:ext>
          </a:extLst>
        </xdr:cNvPr>
        <xdr:cNvSpPr txBox="1"/>
      </xdr:nvSpPr>
      <xdr:spPr>
        <a:xfrm>
          <a:off x="9153525" y="4848225"/>
          <a:ext cx="1905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11</xdr:col>
      <xdr:colOff>0</xdr:colOff>
      <xdr:row>18</xdr:row>
      <xdr:rowOff>38100</xdr:rowOff>
    </xdr:from>
    <xdr:to>
      <xdr:col>11</xdr:col>
      <xdr:colOff>190500</xdr:colOff>
      <xdr:row>20</xdr:row>
      <xdr:rowOff>38100</xdr:rowOff>
    </xdr:to>
    <xdr:sp macro="" textlink="">
      <xdr:nvSpPr>
        <xdr:cNvPr id="23" name="テキスト ボックス 22">
          <a:extLst>
            <a:ext uri="{FF2B5EF4-FFF2-40B4-BE49-F238E27FC236}">
              <a16:creationId xmlns:a16="http://schemas.microsoft.com/office/drawing/2014/main" id="{3484BF01-CBFC-4D8B-B50E-E640557981DA}"/>
            </a:ext>
          </a:extLst>
        </xdr:cNvPr>
        <xdr:cNvSpPr txBox="1"/>
      </xdr:nvSpPr>
      <xdr:spPr>
        <a:xfrm>
          <a:off x="4381500" y="3429000"/>
          <a:ext cx="1905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33</xdr:col>
      <xdr:colOff>276225</xdr:colOff>
      <xdr:row>22</xdr:row>
      <xdr:rowOff>57150</xdr:rowOff>
    </xdr:from>
    <xdr:to>
      <xdr:col>39</xdr:col>
      <xdr:colOff>0</xdr:colOff>
      <xdr:row>28</xdr:row>
      <xdr:rowOff>66676</xdr:rowOff>
    </xdr:to>
    <xdr:sp macro="" textlink="">
      <xdr:nvSpPr>
        <xdr:cNvPr id="17" name="角丸四角形吹き出し 4">
          <a:extLst>
            <a:ext uri="{FF2B5EF4-FFF2-40B4-BE49-F238E27FC236}">
              <a16:creationId xmlns:a16="http://schemas.microsoft.com/office/drawing/2014/main" id="{7439384A-A26A-4503-B86A-132790FC8E5F}"/>
            </a:ext>
          </a:extLst>
        </xdr:cNvPr>
        <xdr:cNvSpPr/>
      </xdr:nvSpPr>
      <xdr:spPr>
        <a:xfrm>
          <a:off x="10363200" y="3790950"/>
          <a:ext cx="2895600" cy="523876"/>
        </a:xfrm>
        <a:prstGeom prst="wedgeRoundRectCallout">
          <a:avLst>
            <a:gd name="adj1" fmla="val -63689"/>
            <a:gd name="adj2" fmla="val 9738"/>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b="1">
              <a:solidFill>
                <a:sysClr val="windowText" lastClr="000000"/>
              </a:solidFill>
            </a:rPr>
            <a:t>保留金がある場合は税込保留額を累計に入力し、解除は累計に「解除後の保留額」を入力してください。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ja-JP" altLang="en-US" sz="1100" b="1">
            <a:solidFill>
              <a:sysClr val="windowText" lastClr="000000"/>
            </a:solidFill>
          </a:endParaRPr>
        </a:p>
      </xdr:txBody>
    </xdr:sp>
    <xdr:clientData/>
  </xdr:twoCellAnchor>
  <xdr:twoCellAnchor>
    <xdr:from>
      <xdr:col>33</xdr:col>
      <xdr:colOff>257175</xdr:colOff>
      <xdr:row>29</xdr:row>
      <xdr:rowOff>38100</xdr:rowOff>
    </xdr:from>
    <xdr:to>
      <xdr:col>40</xdr:col>
      <xdr:colOff>47625</xdr:colOff>
      <xdr:row>34</xdr:row>
      <xdr:rowOff>28575</xdr:rowOff>
    </xdr:to>
    <xdr:sp macro="" textlink="">
      <xdr:nvSpPr>
        <xdr:cNvPr id="24" name="角丸四角形吹き出し 4">
          <a:extLst>
            <a:ext uri="{FF2B5EF4-FFF2-40B4-BE49-F238E27FC236}">
              <a16:creationId xmlns:a16="http://schemas.microsoft.com/office/drawing/2014/main" id="{3D11618C-7055-47EA-BE30-80D672BFE3D5}"/>
            </a:ext>
          </a:extLst>
        </xdr:cNvPr>
        <xdr:cNvSpPr/>
      </xdr:nvSpPr>
      <xdr:spPr>
        <a:xfrm>
          <a:off x="10344150" y="4371975"/>
          <a:ext cx="3571875" cy="504825"/>
        </a:xfrm>
        <a:prstGeom prst="wedgeRoundRectCallout">
          <a:avLst>
            <a:gd name="adj1" fmla="val -58686"/>
            <a:gd name="adj2" fmla="val -4327"/>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en-US" altLang="ja-JP" sz="1100" b="1">
              <a:solidFill>
                <a:sysClr val="windowText" lastClr="000000"/>
              </a:solidFill>
            </a:rPr>
            <a:t>※</a:t>
          </a:r>
          <a:r>
            <a:rPr kumimoji="1" lang="ja-JP" altLang="en-US" sz="1100" b="1">
              <a:solidFill>
                <a:sysClr val="windowText" lastClr="000000"/>
              </a:solidFill>
            </a:rPr>
            <a:t>左の今回請求額の欄にもこの請求金額と内消費税額を入力して下さい。</a:t>
          </a:r>
          <a:endParaRPr kumimoji="1" lang="en-US" altLang="ja-JP" sz="1100" b="1">
            <a:solidFill>
              <a:sysClr val="windowText" lastClr="000000"/>
            </a:solidFill>
          </a:endParaRPr>
        </a:p>
        <a:p>
          <a:pPr algn="l"/>
          <a:endParaRPr kumimoji="1" lang="ja-JP" altLang="en-US"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123825</xdr:colOff>
      <xdr:row>40</xdr:row>
      <xdr:rowOff>9525</xdr:rowOff>
    </xdr:from>
    <xdr:to>
      <xdr:col>11</xdr:col>
      <xdr:colOff>123825</xdr:colOff>
      <xdr:row>46</xdr:row>
      <xdr:rowOff>9525</xdr:rowOff>
    </xdr:to>
    <xdr:cxnSp macro="">
      <xdr:nvCxnSpPr>
        <xdr:cNvPr id="2" name="直線コネクタ 1">
          <a:extLst>
            <a:ext uri="{FF2B5EF4-FFF2-40B4-BE49-F238E27FC236}">
              <a16:creationId xmlns:a16="http://schemas.microsoft.com/office/drawing/2014/main" id="{D47126AC-237B-4B98-A966-BE1AD18B42E8}"/>
            </a:ext>
          </a:extLst>
        </xdr:cNvPr>
        <xdr:cNvCxnSpPr/>
      </xdr:nvCxnSpPr>
      <xdr:spPr>
        <a:xfrm>
          <a:off x="4505325" y="5629275"/>
          <a:ext cx="0" cy="165735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285750</xdr:colOff>
      <xdr:row>40</xdr:row>
      <xdr:rowOff>0</xdr:rowOff>
    </xdr:from>
    <xdr:to>
      <xdr:col>10</xdr:col>
      <xdr:colOff>285751</xdr:colOff>
      <xdr:row>46</xdr:row>
      <xdr:rowOff>9525</xdr:rowOff>
    </xdr:to>
    <xdr:cxnSp macro="">
      <xdr:nvCxnSpPr>
        <xdr:cNvPr id="3" name="直線コネクタ 2">
          <a:extLst>
            <a:ext uri="{FF2B5EF4-FFF2-40B4-BE49-F238E27FC236}">
              <a16:creationId xmlns:a16="http://schemas.microsoft.com/office/drawing/2014/main" id="{E9139295-28F8-4F0D-95AF-3620C73A20CF}"/>
            </a:ext>
          </a:extLst>
        </xdr:cNvPr>
        <xdr:cNvCxnSpPr/>
      </xdr:nvCxnSpPr>
      <xdr:spPr>
        <a:xfrm flipH="1">
          <a:off x="4162425" y="5619750"/>
          <a:ext cx="1" cy="1666875"/>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114300</xdr:colOff>
      <xdr:row>40</xdr:row>
      <xdr:rowOff>0</xdr:rowOff>
    </xdr:from>
    <xdr:to>
      <xdr:col>17</xdr:col>
      <xdr:colOff>114300</xdr:colOff>
      <xdr:row>46</xdr:row>
      <xdr:rowOff>0</xdr:rowOff>
    </xdr:to>
    <xdr:cxnSp macro="">
      <xdr:nvCxnSpPr>
        <xdr:cNvPr id="4" name="直線コネクタ 3">
          <a:extLst>
            <a:ext uri="{FF2B5EF4-FFF2-40B4-BE49-F238E27FC236}">
              <a16:creationId xmlns:a16="http://schemas.microsoft.com/office/drawing/2014/main" id="{FCB3B19C-3677-4C14-830A-5378F1EB0B37}"/>
            </a:ext>
          </a:extLst>
        </xdr:cNvPr>
        <xdr:cNvCxnSpPr/>
      </xdr:nvCxnSpPr>
      <xdr:spPr>
        <a:xfrm>
          <a:off x="5886450" y="5619750"/>
          <a:ext cx="0" cy="165735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76200</xdr:colOff>
      <xdr:row>40</xdr:row>
      <xdr:rowOff>0</xdr:rowOff>
    </xdr:from>
    <xdr:to>
      <xdr:col>31</xdr:col>
      <xdr:colOff>76200</xdr:colOff>
      <xdr:row>45</xdr:row>
      <xdr:rowOff>0</xdr:rowOff>
    </xdr:to>
    <xdr:cxnSp macro="">
      <xdr:nvCxnSpPr>
        <xdr:cNvPr id="5" name="直線コネクタ 4">
          <a:extLst>
            <a:ext uri="{FF2B5EF4-FFF2-40B4-BE49-F238E27FC236}">
              <a16:creationId xmlns:a16="http://schemas.microsoft.com/office/drawing/2014/main" id="{EDB37AEB-9193-4926-8B5E-63747A0855D7}"/>
            </a:ext>
          </a:extLst>
        </xdr:cNvPr>
        <xdr:cNvCxnSpPr/>
      </xdr:nvCxnSpPr>
      <xdr:spPr>
        <a:xfrm>
          <a:off x="9620250" y="5619750"/>
          <a:ext cx="0" cy="1381125"/>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0</xdr:row>
      <xdr:rowOff>0</xdr:rowOff>
    </xdr:from>
    <xdr:to>
      <xdr:col>38</xdr:col>
      <xdr:colOff>66675</xdr:colOff>
      <xdr:row>0</xdr:row>
      <xdr:rowOff>361950</xdr:rowOff>
    </xdr:to>
    <xdr:sp macro="" textlink="">
      <xdr:nvSpPr>
        <xdr:cNvPr id="6" name="メモ 6">
          <a:extLst>
            <a:ext uri="{FF2B5EF4-FFF2-40B4-BE49-F238E27FC236}">
              <a16:creationId xmlns:a16="http://schemas.microsoft.com/office/drawing/2014/main" id="{F531ABFC-A62B-4913-9D50-5320E9155A7F}"/>
            </a:ext>
          </a:extLst>
        </xdr:cNvPr>
        <xdr:cNvSpPr/>
      </xdr:nvSpPr>
      <xdr:spPr>
        <a:xfrm>
          <a:off x="10086975" y="0"/>
          <a:ext cx="2628900" cy="361950"/>
        </a:xfrm>
        <a:prstGeom prst="foldedCorner">
          <a:avLst/>
        </a:prstGeom>
        <a:solidFill>
          <a:srgbClr val="FFFF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b="1">
              <a:solidFill>
                <a:sysClr val="windowText" lastClr="000000"/>
              </a:solidFill>
            </a:rPr>
            <a:t>←　</a:t>
          </a:r>
          <a:r>
            <a:rPr kumimoji="1" lang="en-US" altLang="ja-JP" sz="1200" b="1">
              <a:solidFill>
                <a:sysClr val="windowText" lastClr="000000"/>
              </a:solidFill>
            </a:rPr>
            <a:t>※</a:t>
          </a:r>
          <a:r>
            <a:rPr kumimoji="1" lang="ja-JP" altLang="en-US" sz="1200" b="1">
              <a:solidFill>
                <a:sysClr val="windowText" lastClr="000000"/>
              </a:solidFill>
            </a:rPr>
            <a:t> カラーの箇所に入力してください。</a:t>
          </a:r>
          <a:endParaRPr kumimoji="1" lang="ja-JP" altLang="en-US" sz="1100" b="1">
            <a:solidFill>
              <a:sysClr val="windowText" lastClr="000000"/>
            </a:solidFill>
          </a:endParaRPr>
        </a:p>
      </xdr:txBody>
    </xdr:sp>
    <xdr:clientData/>
  </xdr:twoCellAnchor>
  <xdr:twoCellAnchor>
    <xdr:from>
      <xdr:col>33</xdr:col>
      <xdr:colOff>0</xdr:colOff>
      <xdr:row>1</xdr:row>
      <xdr:rowOff>76199</xdr:rowOff>
    </xdr:from>
    <xdr:to>
      <xdr:col>38</xdr:col>
      <xdr:colOff>47625</xdr:colOff>
      <xdr:row>4</xdr:row>
      <xdr:rowOff>95249</xdr:rowOff>
    </xdr:to>
    <xdr:sp macro="" textlink="">
      <xdr:nvSpPr>
        <xdr:cNvPr id="7" name="メモ 10">
          <a:extLst>
            <a:ext uri="{FF2B5EF4-FFF2-40B4-BE49-F238E27FC236}">
              <a16:creationId xmlns:a16="http://schemas.microsoft.com/office/drawing/2014/main" id="{125DE467-A2BA-444E-AC0B-F293833A6695}"/>
            </a:ext>
          </a:extLst>
        </xdr:cNvPr>
        <xdr:cNvSpPr/>
      </xdr:nvSpPr>
      <xdr:spPr>
        <a:xfrm>
          <a:off x="10086975" y="447674"/>
          <a:ext cx="2609850" cy="561975"/>
        </a:xfrm>
        <a:prstGeom prst="foldedCorner">
          <a:avLst/>
        </a:prstGeom>
        <a:solidFill>
          <a:srgbClr val="FFFF00"/>
        </a:solid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b="1">
              <a:solidFill>
                <a:sysClr val="windowText" lastClr="000000"/>
              </a:solidFill>
            </a:rPr>
            <a:t>←　工事別・注文書番号別・担当部門別に作成して下さい。</a:t>
          </a:r>
        </a:p>
      </xdr:txBody>
    </xdr:sp>
    <xdr:clientData/>
  </xdr:twoCellAnchor>
  <xdr:twoCellAnchor>
    <xdr:from>
      <xdr:col>15</xdr:col>
      <xdr:colOff>76200</xdr:colOff>
      <xdr:row>40</xdr:row>
      <xdr:rowOff>0</xdr:rowOff>
    </xdr:from>
    <xdr:to>
      <xdr:col>15</xdr:col>
      <xdr:colOff>76200</xdr:colOff>
      <xdr:row>46</xdr:row>
      <xdr:rowOff>0</xdr:rowOff>
    </xdr:to>
    <xdr:cxnSp macro="">
      <xdr:nvCxnSpPr>
        <xdr:cNvPr id="8" name="直線コネクタ 7">
          <a:extLst>
            <a:ext uri="{FF2B5EF4-FFF2-40B4-BE49-F238E27FC236}">
              <a16:creationId xmlns:a16="http://schemas.microsoft.com/office/drawing/2014/main" id="{4EE5CA6E-31F1-4B07-8F16-F3F853E83D3A}"/>
            </a:ext>
          </a:extLst>
        </xdr:cNvPr>
        <xdr:cNvCxnSpPr/>
      </xdr:nvCxnSpPr>
      <xdr:spPr>
        <a:xfrm>
          <a:off x="5562600" y="5619750"/>
          <a:ext cx="0" cy="165735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85725</xdr:colOff>
      <xdr:row>4</xdr:row>
      <xdr:rowOff>123825</xdr:rowOff>
    </xdr:from>
    <xdr:to>
      <xdr:col>38</xdr:col>
      <xdr:colOff>38100</xdr:colOff>
      <xdr:row>6</xdr:row>
      <xdr:rowOff>66675</xdr:rowOff>
    </xdr:to>
    <xdr:sp macro="" textlink="">
      <xdr:nvSpPr>
        <xdr:cNvPr id="12" name="メモ 10">
          <a:extLst>
            <a:ext uri="{FF2B5EF4-FFF2-40B4-BE49-F238E27FC236}">
              <a16:creationId xmlns:a16="http://schemas.microsoft.com/office/drawing/2014/main" id="{74A3E58F-27B4-479E-A60D-20DD03A8CE84}"/>
            </a:ext>
          </a:extLst>
        </xdr:cNvPr>
        <xdr:cNvSpPr/>
      </xdr:nvSpPr>
      <xdr:spPr>
        <a:xfrm>
          <a:off x="10077450" y="1038225"/>
          <a:ext cx="2609850" cy="333375"/>
        </a:xfrm>
        <a:prstGeom prst="foldedCorner">
          <a:avLst/>
        </a:prstGeom>
        <a:solidFill>
          <a:srgbClr val="FF0000"/>
        </a:solid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500" b="1">
              <a:solidFill>
                <a:schemeClr val="bg1"/>
              </a:solidFill>
            </a:rPr>
            <a:t>◎</a:t>
          </a:r>
          <a:r>
            <a:rPr kumimoji="1" lang="en-US" altLang="ja-JP" sz="1500" b="1">
              <a:solidFill>
                <a:schemeClr val="bg1"/>
              </a:solidFill>
            </a:rPr>
            <a:t>2</a:t>
          </a:r>
          <a:r>
            <a:rPr kumimoji="1" lang="ja-JP" altLang="en-US" sz="1500" b="1">
              <a:solidFill>
                <a:schemeClr val="bg1"/>
              </a:solidFill>
            </a:rPr>
            <a:t>部提出してください</a:t>
          </a:r>
          <a:r>
            <a:rPr kumimoji="1" lang="ja-JP" altLang="en-US" sz="1100" b="1">
              <a:solidFill>
                <a:sysClr val="windowText" lastClr="000000"/>
              </a:solidFill>
            </a:rPr>
            <a:t>。</a:t>
          </a:r>
        </a:p>
      </xdr:txBody>
    </xdr:sp>
    <xdr:clientData/>
  </xdr:twoCellAnchor>
  <xdr:twoCellAnchor>
    <xdr:from>
      <xdr:col>33</xdr:col>
      <xdr:colOff>0</xdr:colOff>
      <xdr:row>7</xdr:row>
      <xdr:rowOff>9525</xdr:rowOff>
    </xdr:from>
    <xdr:to>
      <xdr:col>38</xdr:col>
      <xdr:colOff>47625</xdr:colOff>
      <xdr:row>10</xdr:row>
      <xdr:rowOff>133350</xdr:rowOff>
    </xdr:to>
    <xdr:sp macro="" textlink="">
      <xdr:nvSpPr>
        <xdr:cNvPr id="13" name="メモ 10">
          <a:extLst>
            <a:ext uri="{FF2B5EF4-FFF2-40B4-BE49-F238E27FC236}">
              <a16:creationId xmlns:a16="http://schemas.microsoft.com/office/drawing/2014/main" id="{24D447D7-EBDD-417C-8305-46A0ED293EB5}"/>
            </a:ext>
          </a:extLst>
        </xdr:cNvPr>
        <xdr:cNvSpPr/>
      </xdr:nvSpPr>
      <xdr:spPr>
        <a:xfrm>
          <a:off x="10086975" y="1419225"/>
          <a:ext cx="2609850" cy="742950"/>
        </a:xfrm>
        <a:prstGeom prst="foldedCorner">
          <a:avLst/>
        </a:prstGeom>
        <a:solidFill>
          <a:srgbClr val="FFFF00"/>
        </a:solid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b="1">
              <a:solidFill>
                <a:sysClr val="windowText" lastClr="000000"/>
              </a:solidFill>
            </a:rPr>
            <a:t>取引先コード等が不明の場合はお問い合わせ下さい。</a:t>
          </a:r>
        </a:p>
        <a:p>
          <a:pPr algn="l"/>
          <a:r>
            <a:rPr kumimoji="1" lang="ja-JP" altLang="en-US" sz="1100" b="1">
              <a:solidFill>
                <a:sysClr val="windowText" lastClr="000000"/>
              </a:solidFill>
            </a:rPr>
            <a:t>（</a:t>
          </a:r>
          <a:r>
            <a:rPr kumimoji="1" lang="en-US" altLang="ja-JP" sz="1100" b="1">
              <a:solidFill>
                <a:sysClr val="windowText" lastClr="000000"/>
              </a:solidFill>
            </a:rPr>
            <a:t>TEL 028-658-1609 </a:t>
          </a:r>
          <a:r>
            <a:rPr kumimoji="1" lang="ja-JP" altLang="en-US" sz="1100" b="1">
              <a:solidFill>
                <a:sysClr val="windowText" lastClr="000000"/>
              </a:solidFill>
            </a:rPr>
            <a:t>工務部 宛）</a:t>
          </a:r>
        </a:p>
      </xdr:txBody>
    </xdr:sp>
    <xdr:clientData/>
  </xdr:twoCellAnchor>
  <xdr:twoCellAnchor>
    <xdr:from>
      <xdr:col>33</xdr:col>
      <xdr:colOff>0</xdr:colOff>
      <xdr:row>10</xdr:row>
      <xdr:rowOff>228600</xdr:rowOff>
    </xdr:from>
    <xdr:to>
      <xdr:col>38</xdr:col>
      <xdr:colOff>371475</xdr:colOff>
      <xdr:row>13</xdr:row>
      <xdr:rowOff>104775</xdr:rowOff>
    </xdr:to>
    <xdr:sp macro="" textlink="">
      <xdr:nvSpPr>
        <xdr:cNvPr id="14" name="メモ 6">
          <a:extLst>
            <a:ext uri="{FF2B5EF4-FFF2-40B4-BE49-F238E27FC236}">
              <a16:creationId xmlns:a16="http://schemas.microsoft.com/office/drawing/2014/main" id="{F61E7921-A6EF-4E14-BA73-181D7CA59FE9}"/>
            </a:ext>
          </a:extLst>
        </xdr:cNvPr>
        <xdr:cNvSpPr/>
      </xdr:nvSpPr>
      <xdr:spPr>
        <a:xfrm>
          <a:off x="10086975" y="2257425"/>
          <a:ext cx="2933700" cy="361950"/>
        </a:xfrm>
        <a:prstGeom prst="foldedCorner">
          <a:avLst/>
        </a:prstGeom>
        <a:solidFill>
          <a:srgbClr val="FFFFCC"/>
        </a:solid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rPr>
            <a:t>※</a:t>
          </a:r>
          <a:r>
            <a:rPr kumimoji="1" lang="ja-JP" altLang="en-US" sz="1100" b="1">
              <a:solidFill>
                <a:sysClr val="windowText" lastClr="000000"/>
              </a:solidFill>
            </a:rPr>
            <a:t> 適格事業所登録番号を記入してください。</a:t>
          </a:r>
        </a:p>
      </xdr:txBody>
    </xdr:sp>
    <xdr:clientData/>
  </xdr:twoCellAnchor>
  <xdr:twoCellAnchor>
    <xdr:from>
      <xdr:col>0</xdr:col>
      <xdr:colOff>0</xdr:colOff>
      <xdr:row>0</xdr:row>
      <xdr:rowOff>0</xdr:rowOff>
    </xdr:from>
    <xdr:to>
      <xdr:col>8</xdr:col>
      <xdr:colOff>19051</xdr:colOff>
      <xdr:row>0</xdr:row>
      <xdr:rowOff>285750</xdr:rowOff>
    </xdr:to>
    <xdr:sp macro="" textlink="">
      <xdr:nvSpPr>
        <xdr:cNvPr id="15" name="角丸四角形吹き出し 4">
          <a:extLst>
            <a:ext uri="{FF2B5EF4-FFF2-40B4-BE49-F238E27FC236}">
              <a16:creationId xmlns:a16="http://schemas.microsoft.com/office/drawing/2014/main" id="{06C20495-23EC-45D7-8169-0522D118BC9D}"/>
            </a:ext>
          </a:extLst>
        </xdr:cNvPr>
        <xdr:cNvSpPr/>
      </xdr:nvSpPr>
      <xdr:spPr>
        <a:xfrm>
          <a:off x="0" y="0"/>
          <a:ext cx="3200401" cy="285750"/>
        </a:xfrm>
        <a:prstGeom prst="wedgeRoundRectCallout">
          <a:avLst>
            <a:gd name="adj1" fmla="val -16770"/>
            <a:gd name="adj2" fmla="val 167467"/>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b="1">
              <a:solidFill>
                <a:sysClr val="windowText" lastClr="000000"/>
              </a:solidFill>
            </a:rPr>
            <a:t>現場の場合は工事番号と、正式な現場名を記入</a:t>
          </a:r>
        </a:p>
      </xdr:txBody>
    </xdr:sp>
    <xdr:clientData/>
  </xdr:twoCellAnchor>
  <xdr:twoCellAnchor>
    <xdr:from>
      <xdr:col>8</xdr:col>
      <xdr:colOff>171450</xdr:colOff>
      <xdr:row>3</xdr:row>
      <xdr:rowOff>19050</xdr:rowOff>
    </xdr:from>
    <xdr:to>
      <xdr:col>20</xdr:col>
      <xdr:colOff>19050</xdr:colOff>
      <xdr:row>6</xdr:row>
      <xdr:rowOff>57150</xdr:rowOff>
    </xdr:to>
    <xdr:sp macro="" textlink="">
      <xdr:nvSpPr>
        <xdr:cNvPr id="16" name="円形吹き出し 11">
          <a:extLst>
            <a:ext uri="{FF2B5EF4-FFF2-40B4-BE49-F238E27FC236}">
              <a16:creationId xmlns:a16="http://schemas.microsoft.com/office/drawing/2014/main" id="{221D4B9E-505B-47D0-A4B5-F99737198C44}"/>
            </a:ext>
          </a:extLst>
        </xdr:cNvPr>
        <xdr:cNvSpPr/>
      </xdr:nvSpPr>
      <xdr:spPr>
        <a:xfrm>
          <a:off x="3352800" y="714375"/>
          <a:ext cx="3095625" cy="647700"/>
        </a:xfrm>
        <a:prstGeom prst="wedgeEllipseCallout">
          <a:avLst>
            <a:gd name="adj1" fmla="val -45143"/>
            <a:gd name="adj2" fmla="val 77402"/>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現金分の支払は銀行振込ですので、必ず記入して下さい。</a:t>
          </a:r>
          <a:endParaRPr kumimoji="1" lang="en-US" altLang="ja-JP" sz="1000" b="1">
            <a:solidFill>
              <a:schemeClr val="tx1"/>
            </a:solidFill>
          </a:endParaRPr>
        </a:p>
        <a:p>
          <a:pPr algn="l"/>
          <a:endParaRPr kumimoji="1" lang="ja-JP" altLang="en-US" sz="1000">
            <a:solidFill>
              <a:schemeClr val="tx1"/>
            </a:solidFill>
          </a:endParaRPr>
        </a:p>
      </xdr:txBody>
    </xdr:sp>
    <xdr:clientData/>
  </xdr:twoCellAnchor>
  <xdr:twoCellAnchor>
    <xdr:from>
      <xdr:col>25</xdr:col>
      <xdr:colOff>57150</xdr:colOff>
      <xdr:row>11</xdr:row>
      <xdr:rowOff>9525</xdr:rowOff>
    </xdr:from>
    <xdr:to>
      <xdr:col>30</xdr:col>
      <xdr:colOff>38099</xdr:colOff>
      <xdr:row>12</xdr:row>
      <xdr:rowOff>161925</xdr:rowOff>
    </xdr:to>
    <xdr:sp macro="" textlink="">
      <xdr:nvSpPr>
        <xdr:cNvPr id="17" name="四角形: 角を丸くする 16">
          <a:extLst>
            <a:ext uri="{FF2B5EF4-FFF2-40B4-BE49-F238E27FC236}">
              <a16:creationId xmlns:a16="http://schemas.microsoft.com/office/drawing/2014/main" id="{1638B26B-F203-4E5A-AE79-2F7FFD521734}"/>
            </a:ext>
          </a:extLst>
        </xdr:cNvPr>
        <xdr:cNvSpPr/>
      </xdr:nvSpPr>
      <xdr:spPr>
        <a:xfrm>
          <a:off x="7981950" y="2276475"/>
          <a:ext cx="1485899" cy="2190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38099</xdr:colOff>
      <xdr:row>12</xdr:row>
      <xdr:rowOff>52388</xdr:rowOff>
    </xdr:from>
    <xdr:to>
      <xdr:col>33</xdr:col>
      <xdr:colOff>9525</xdr:colOff>
      <xdr:row>12</xdr:row>
      <xdr:rowOff>76200</xdr:rowOff>
    </xdr:to>
    <xdr:cxnSp macro="">
      <xdr:nvCxnSpPr>
        <xdr:cNvPr id="18" name="直線矢印コネクタ 17">
          <a:extLst>
            <a:ext uri="{FF2B5EF4-FFF2-40B4-BE49-F238E27FC236}">
              <a16:creationId xmlns:a16="http://schemas.microsoft.com/office/drawing/2014/main" id="{FE968522-8522-4496-BEC7-4D63131033D9}"/>
            </a:ext>
          </a:extLst>
        </xdr:cNvPr>
        <xdr:cNvCxnSpPr>
          <a:endCxn id="17" idx="3"/>
        </xdr:cNvCxnSpPr>
      </xdr:nvCxnSpPr>
      <xdr:spPr>
        <a:xfrm flipH="1" flipV="1">
          <a:off x="9467849" y="2386013"/>
          <a:ext cx="628651" cy="2381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15</xdr:row>
      <xdr:rowOff>66674</xdr:rowOff>
    </xdr:from>
    <xdr:to>
      <xdr:col>31</xdr:col>
      <xdr:colOff>419100</xdr:colOff>
      <xdr:row>37</xdr:row>
      <xdr:rowOff>19049</xdr:rowOff>
    </xdr:to>
    <xdr:sp macro="" textlink="">
      <xdr:nvSpPr>
        <xdr:cNvPr id="19" name="角丸四角形 16">
          <a:extLst>
            <a:ext uri="{FF2B5EF4-FFF2-40B4-BE49-F238E27FC236}">
              <a16:creationId xmlns:a16="http://schemas.microsoft.com/office/drawing/2014/main" id="{3AA21854-622F-4928-9878-DF1D0FBFAE45}"/>
            </a:ext>
          </a:extLst>
        </xdr:cNvPr>
        <xdr:cNvSpPr/>
      </xdr:nvSpPr>
      <xdr:spPr>
        <a:xfrm>
          <a:off x="5772150" y="2952749"/>
          <a:ext cx="4191000" cy="2143125"/>
        </a:xfrm>
        <a:prstGeom prst="roundRect">
          <a:avLst/>
        </a:prstGeom>
        <a:noFill/>
        <a:ln w="28575" cap="flat" cmpd="sng" algn="ctr">
          <a:solidFill>
            <a:srgbClr val="FFC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57149</xdr:colOff>
      <xdr:row>38</xdr:row>
      <xdr:rowOff>85726</xdr:rowOff>
    </xdr:from>
    <xdr:to>
      <xdr:col>11</xdr:col>
      <xdr:colOff>371474</xdr:colOff>
      <xdr:row>41</xdr:row>
      <xdr:rowOff>28576</xdr:rowOff>
    </xdr:to>
    <xdr:sp macro="" textlink="">
      <xdr:nvSpPr>
        <xdr:cNvPr id="22" name="角丸四角形吹き出し 6">
          <a:extLst>
            <a:ext uri="{FF2B5EF4-FFF2-40B4-BE49-F238E27FC236}">
              <a16:creationId xmlns:a16="http://schemas.microsoft.com/office/drawing/2014/main" id="{CE90C450-226C-476D-AD68-1ED573D1AB6E}"/>
            </a:ext>
          </a:extLst>
        </xdr:cNvPr>
        <xdr:cNvSpPr/>
      </xdr:nvSpPr>
      <xdr:spPr>
        <a:xfrm>
          <a:off x="57149" y="5276851"/>
          <a:ext cx="4695825" cy="647700"/>
        </a:xfrm>
        <a:prstGeom prst="wedgeRoundRectCallout">
          <a:avLst>
            <a:gd name="adj1" fmla="val -26923"/>
            <a:gd name="adj2" fmla="val -100302"/>
            <a:gd name="adj3" fmla="val 16667"/>
          </a:avLst>
        </a:prstGeom>
        <a:solidFill>
          <a:srgbClr val="FFFF00"/>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内訳書は別シート内訳書を使用するか、貴社様式の請求内訳書をつけて下さい。（様式は適格請求書の定めに合致したものをお願いします）</a:t>
          </a:r>
        </a:p>
      </xdr:txBody>
    </xdr:sp>
    <xdr:clientData/>
  </xdr:twoCellAnchor>
  <xdr:twoCellAnchor>
    <xdr:from>
      <xdr:col>18</xdr:col>
      <xdr:colOff>171450</xdr:colOff>
      <xdr:row>39</xdr:row>
      <xdr:rowOff>171450</xdr:rowOff>
    </xdr:from>
    <xdr:to>
      <xdr:col>28</xdr:col>
      <xdr:colOff>171450</xdr:colOff>
      <xdr:row>41</xdr:row>
      <xdr:rowOff>171450</xdr:rowOff>
    </xdr:to>
    <xdr:sp macro="" textlink="">
      <xdr:nvSpPr>
        <xdr:cNvPr id="23" name="円形吹き出し 13">
          <a:extLst>
            <a:ext uri="{FF2B5EF4-FFF2-40B4-BE49-F238E27FC236}">
              <a16:creationId xmlns:a16="http://schemas.microsoft.com/office/drawing/2014/main" id="{C4E4CAB5-7284-4687-BFA8-D7B42CD544B7}"/>
            </a:ext>
          </a:extLst>
        </xdr:cNvPr>
        <xdr:cNvSpPr/>
      </xdr:nvSpPr>
      <xdr:spPr>
        <a:xfrm>
          <a:off x="6162675" y="5514975"/>
          <a:ext cx="2543175" cy="552450"/>
        </a:xfrm>
        <a:prstGeom prst="wedgeEllipseCallout">
          <a:avLst>
            <a:gd name="adj1" fmla="val -1957"/>
            <a:gd name="adj2" fmla="val -121014"/>
          </a:avLst>
        </a:prstGeom>
        <a:solidFill>
          <a:srgbClr val="FFC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材料等の納品は空欄で提出願います。</a:t>
          </a:r>
          <a:endParaRPr kumimoji="1" lang="en-US" altLang="ja-JP" sz="1000" b="1">
            <a:solidFill>
              <a:schemeClr val="tx1"/>
            </a:solidFill>
          </a:endParaRPr>
        </a:p>
        <a:p>
          <a:pPr algn="l"/>
          <a:endParaRPr kumimoji="1" lang="ja-JP" altLang="en-US" sz="1100">
            <a:solidFill>
              <a:schemeClr val="tx1"/>
            </a:solidFill>
          </a:endParaRPr>
        </a:p>
      </xdr:txBody>
    </xdr:sp>
    <xdr:clientData/>
  </xdr:twoCellAnchor>
  <xdr:oneCellAnchor>
    <xdr:from>
      <xdr:col>8</xdr:col>
      <xdr:colOff>0</xdr:colOff>
      <xdr:row>42</xdr:row>
      <xdr:rowOff>0</xdr:rowOff>
    </xdr:from>
    <xdr:ext cx="2324482" cy="325730"/>
    <xdr:sp macro="" textlink="">
      <xdr:nvSpPr>
        <xdr:cNvPr id="24" name="テキスト ボックス 23">
          <a:extLst>
            <a:ext uri="{FF2B5EF4-FFF2-40B4-BE49-F238E27FC236}">
              <a16:creationId xmlns:a16="http://schemas.microsoft.com/office/drawing/2014/main" id="{9CA5780F-2CA3-496E-9868-31BC4C96524E}"/>
            </a:ext>
          </a:extLst>
        </xdr:cNvPr>
        <xdr:cNvSpPr txBox="1"/>
      </xdr:nvSpPr>
      <xdr:spPr>
        <a:xfrm>
          <a:off x="3181350" y="6172200"/>
          <a:ext cx="232448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00B0F0"/>
              </a:solidFill>
            </a:rPr>
            <a:t>当社記入欄となっております</a:t>
          </a:r>
        </a:p>
      </xdr:txBody>
    </xdr:sp>
    <xdr:clientData/>
  </xdr:oneCellAnchor>
  <xdr:twoCellAnchor>
    <xdr:from>
      <xdr:col>20</xdr:col>
      <xdr:colOff>66675</xdr:colOff>
      <xdr:row>0</xdr:row>
      <xdr:rowOff>0</xdr:rowOff>
    </xdr:from>
    <xdr:to>
      <xdr:col>31</xdr:col>
      <xdr:colOff>371475</xdr:colOff>
      <xdr:row>1</xdr:row>
      <xdr:rowOff>38100</xdr:rowOff>
    </xdr:to>
    <xdr:sp macro="" textlink="">
      <xdr:nvSpPr>
        <xdr:cNvPr id="25" name="角丸四角形吹き出し 3">
          <a:extLst>
            <a:ext uri="{FF2B5EF4-FFF2-40B4-BE49-F238E27FC236}">
              <a16:creationId xmlns:a16="http://schemas.microsoft.com/office/drawing/2014/main" id="{C488E98E-3EFB-4336-8E44-7A17ACB9AF58}"/>
            </a:ext>
          </a:extLst>
        </xdr:cNvPr>
        <xdr:cNvSpPr/>
      </xdr:nvSpPr>
      <xdr:spPr>
        <a:xfrm>
          <a:off x="6496050" y="0"/>
          <a:ext cx="3419475" cy="409575"/>
        </a:xfrm>
        <a:prstGeom prst="wedgeRoundRectCallout">
          <a:avLst>
            <a:gd name="adj1" fmla="val 10618"/>
            <a:gd name="adj2" fmla="val 85775"/>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800" b="1">
              <a:solidFill>
                <a:sysClr val="windowText" lastClr="000000"/>
              </a:solidFill>
            </a:rPr>
            <a:t>必ず入力！（ゴム印でも可）</a:t>
          </a:r>
          <a:endParaRPr kumimoji="1" lang="en-US" altLang="ja-JP" sz="800" b="1">
            <a:solidFill>
              <a:sysClr val="windowText" lastClr="000000"/>
            </a:solidFill>
          </a:endParaRPr>
        </a:p>
        <a:p>
          <a:pPr algn="l"/>
          <a:r>
            <a:rPr kumimoji="1" lang="ja-JP" altLang="en-US" sz="800" b="1">
              <a:solidFill>
                <a:sysClr val="windowText" lastClr="000000"/>
              </a:solidFill>
            </a:rPr>
            <a:t>尚、捺印のない請求書は、支払できかねます。（　取引先コードは必ず記入）</a:t>
          </a:r>
          <a:endParaRPr kumimoji="1" lang="en-US" altLang="ja-JP" sz="800" b="1">
            <a:solidFill>
              <a:sysClr val="windowText" lastClr="000000"/>
            </a:solidFill>
          </a:endParaRPr>
        </a:p>
        <a:p>
          <a:pPr algn="l"/>
          <a:endParaRPr kumimoji="1" lang="ja-JP" altLang="en-US" sz="800" b="1">
            <a:solidFill>
              <a:sysClr val="windowText" lastClr="000000"/>
            </a:solidFill>
          </a:endParaRPr>
        </a:p>
      </xdr:txBody>
    </xdr:sp>
    <xdr:clientData/>
  </xdr:twoCellAnchor>
  <xdr:twoCellAnchor>
    <xdr:from>
      <xdr:col>22</xdr:col>
      <xdr:colOff>9525</xdr:colOff>
      <xdr:row>21</xdr:row>
      <xdr:rowOff>9525</xdr:rowOff>
    </xdr:from>
    <xdr:to>
      <xdr:col>23</xdr:col>
      <xdr:colOff>95250</xdr:colOff>
      <xdr:row>23</xdr:row>
      <xdr:rowOff>0</xdr:rowOff>
    </xdr:to>
    <xdr:sp macro="" textlink="">
      <xdr:nvSpPr>
        <xdr:cNvPr id="26" name="テキスト ボックス 25">
          <a:extLst>
            <a:ext uri="{FF2B5EF4-FFF2-40B4-BE49-F238E27FC236}">
              <a16:creationId xmlns:a16="http://schemas.microsoft.com/office/drawing/2014/main" id="{7A479007-05C0-415C-835F-FBFD13A06A11}"/>
            </a:ext>
          </a:extLst>
        </xdr:cNvPr>
        <xdr:cNvSpPr txBox="1"/>
      </xdr:nvSpPr>
      <xdr:spPr>
        <a:xfrm>
          <a:off x="6934200" y="3657600"/>
          <a:ext cx="19050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17</xdr:col>
      <xdr:colOff>9525</xdr:colOff>
      <xdr:row>20</xdr:row>
      <xdr:rowOff>76200</xdr:rowOff>
    </xdr:from>
    <xdr:to>
      <xdr:col>17</xdr:col>
      <xdr:colOff>200025</xdr:colOff>
      <xdr:row>22</xdr:row>
      <xdr:rowOff>66675</xdr:rowOff>
    </xdr:to>
    <xdr:sp macro="" textlink="">
      <xdr:nvSpPr>
        <xdr:cNvPr id="31" name="テキスト ボックス 30">
          <a:extLst>
            <a:ext uri="{FF2B5EF4-FFF2-40B4-BE49-F238E27FC236}">
              <a16:creationId xmlns:a16="http://schemas.microsoft.com/office/drawing/2014/main" id="{7A1FCE95-786C-40DF-9A5D-7ABE3E2FC643}"/>
            </a:ext>
          </a:extLst>
        </xdr:cNvPr>
        <xdr:cNvSpPr txBox="1"/>
      </xdr:nvSpPr>
      <xdr:spPr>
        <a:xfrm>
          <a:off x="5781675" y="3638550"/>
          <a:ext cx="19050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6</xdr:col>
      <xdr:colOff>0</xdr:colOff>
      <xdr:row>12</xdr:row>
      <xdr:rowOff>0</xdr:rowOff>
    </xdr:from>
    <xdr:to>
      <xdr:col>6</xdr:col>
      <xdr:colOff>190500</xdr:colOff>
      <xdr:row>12</xdr:row>
      <xdr:rowOff>161925</xdr:rowOff>
    </xdr:to>
    <xdr:sp macro="" textlink="">
      <xdr:nvSpPr>
        <xdr:cNvPr id="37" name="テキスト ボックス 36">
          <a:extLst>
            <a:ext uri="{FF2B5EF4-FFF2-40B4-BE49-F238E27FC236}">
              <a16:creationId xmlns:a16="http://schemas.microsoft.com/office/drawing/2014/main" id="{82471A05-05DA-414C-AD05-6F5BCE231003}"/>
            </a:ext>
          </a:extLst>
        </xdr:cNvPr>
        <xdr:cNvSpPr txBox="1"/>
      </xdr:nvSpPr>
      <xdr:spPr>
        <a:xfrm>
          <a:off x="2286000" y="2333625"/>
          <a:ext cx="19050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123825</xdr:colOff>
      <xdr:row>40</xdr:row>
      <xdr:rowOff>9525</xdr:rowOff>
    </xdr:from>
    <xdr:to>
      <xdr:col>11</xdr:col>
      <xdr:colOff>123825</xdr:colOff>
      <xdr:row>46</xdr:row>
      <xdr:rowOff>9525</xdr:rowOff>
    </xdr:to>
    <xdr:cxnSp macro="">
      <xdr:nvCxnSpPr>
        <xdr:cNvPr id="2" name="直線コネクタ 1">
          <a:extLst>
            <a:ext uri="{FF2B5EF4-FFF2-40B4-BE49-F238E27FC236}">
              <a16:creationId xmlns:a16="http://schemas.microsoft.com/office/drawing/2014/main" id="{41178B49-BD9E-4BB9-AB57-33F6A5381C1A}"/>
            </a:ext>
          </a:extLst>
        </xdr:cNvPr>
        <xdr:cNvCxnSpPr/>
      </xdr:nvCxnSpPr>
      <xdr:spPr>
        <a:xfrm>
          <a:off x="4752975" y="5514975"/>
          <a:ext cx="0" cy="165735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285750</xdr:colOff>
      <xdr:row>40</xdr:row>
      <xdr:rowOff>0</xdr:rowOff>
    </xdr:from>
    <xdr:to>
      <xdr:col>10</xdr:col>
      <xdr:colOff>285751</xdr:colOff>
      <xdr:row>46</xdr:row>
      <xdr:rowOff>9525</xdr:rowOff>
    </xdr:to>
    <xdr:cxnSp macro="">
      <xdr:nvCxnSpPr>
        <xdr:cNvPr id="3" name="直線コネクタ 2">
          <a:extLst>
            <a:ext uri="{FF2B5EF4-FFF2-40B4-BE49-F238E27FC236}">
              <a16:creationId xmlns:a16="http://schemas.microsoft.com/office/drawing/2014/main" id="{85AEB71B-F7AA-4014-909D-026B2D6425EA}"/>
            </a:ext>
          </a:extLst>
        </xdr:cNvPr>
        <xdr:cNvCxnSpPr/>
      </xdr:nvCxnSpPr>
      <xdr:spPr>
        <a:xfrm flipH="1">
          <a:off x="4410075" y="5505450"/>
          <a:ext cx="1" cy="1666875"/>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114300</xdr:colOff>
      <xdr:row>40</xdr:row>
      <xdr:rowOff>0</xdr:rowOff>
    </xdr:from>
    <xdr:to>
      <xdr:col>17</xdr:col>
      <xdr:colOff>114300</xdr:colOff>
      <xdr:row>46</xdr:row>
      <xdr:rowOff>0</xdr:rowOff>
    </xdr:to>
    <xdr:cxnSp macro="">
      <xdr:nvCxnSpPr>
        <xdr:cNvPr id="4" name="直線コネクタ 3">
          <a:extLst>
            <a:ext uri="{FF2B5EF4-FFF2-40B4-BE49-F238E27FC236}">
              <a16:creationId xmlns:a16="http://schemas.microsoft.com/office/drawing/2014/main" id="{0818EDB3-295D-4ED5-8728-533B9F5F25A9}"/>
            </a:ext>
          </a:extLst>
        </xdr:cNvPr>
        <xdr:cNvCxnSpPr/>
      </xdr:nvCxnSpPr>
      <xdr:spPr>
        <a:xfrm>
          <a:off x="6134100" y="5505450"/>
          <a:ext cx="0" cy="165735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76200</xdr:colOff>
      <xdr:row>40</xdr:row>
      <xdr:rowOff>0</xdr:rowOff>
    </xdr:from>
    <xdr:to>
      <xdr:col>31</xdr:col>
      <xdr:colOff>76200</xdr:colOff>
      <xdr:row>45</xdr:row>
      <xdr:rowOff>0</xdr:rowOff>
    </xdr:to>
    <xdr:cxnSp macro="">
      <xdr:nvCxnSpPr>
        <xdr:cNvPr id="5" name="直線コネクタ 4">
          <a:extLst>
            <a:ext uri="{FF2B5EF4-FFF2-40B4-BE49-F238E27FC236}">
              <a16:creationId xmlns:a16="http://schemas.microsoft.com/office/drawing/2014/main" id="{A6CEA4AA-30C2-4135-BEDE-E367BD464E6F}"/>
            </a:ext>
          </a:extLst>
        </xdr:cNvPr>
        <xdr:cNvCxnSpPr/>
      </xdr:nvCxnSpPr>
      <xdr:spPr>
        <a:xfrm>
          <a:off x="9820275" y="5505450"/>
          <a:ext cx="0" cy="1381125"/>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0</xdr:row>
      <xdr:rowOff>9525</xdr:rowOff>
    </xdr:from>
    <xdr:to>
      <xdr:col>38</xdr:col>
      <xdr:colOff>66675</xdr:colOff>
      <xdr:row>1</xdr:row>
      <xdr:rowOff>0</xdr:rowOff>
    </xdr:to>
    <xdr:sp macro="" textlink="">
      <xdr:nvSpPr>
        <xdr:cNvPr id="6" name="メモ 6">
          <a:extLst>
            <a:ext uri="{FF2B5EF4-FFF2-40B4-BE49-F238E27FC236}">
              <a16:creationId xmlns:a16="http://schemas.microsoft.com/office/drawing/2014/main" id="{42B276A3-D6D1-4427-AA46-F32E91327D03}"/>
            </a:ext>
          </a:extLst>
        </xdr:cNvPr>
        <xdr:cNvSpPr/>
      </xdr:nvSpPr>
      <xdr:spPr>
        <a:xfrm>
          <a:off x="10086975" y="9525"/>
          <a:ext cx="2628900" cy="361950"/>
        </a:xfrm>
        <a:prstGeom prst="foldedCorner">
          <a:avLst/>
        </a:prstGeom>
        <a:solidFill>
          <a:srgbClr val="FFFF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b="1">
              <a:solidFill>
                <a:sysClr val="windowText" lastClr="000000"/>
              </a:solidFill>
            </a:rPr>
            <a:t>←　</a:t>
          </a:r>
          <a:r>
            <a:rPr kumimoji="1" lang="en-US" altLang="ja-JP" sz="1100" b="1">
              <a:solidFill>
                <a:sysClr val="windowText" lastClr="000000"/>
              </a:solidFill>
            </a:rPr>
            <a:t>※</a:t>
          </a:r>
          <a:r>
            <a:rPr kumimoji="1" lang="ja-JP" altLang="en-US" sz="1100" b="1">
              <a:solidFill>
                <a:sysClr val="windowText" lastClr="000000"/>
              </a:solidFill>
            </a:rPr>
            <a:t> カラーの箇所に入力してください。</a:t>
          </a:r>
        </a:p>
      </xdr:txBody>
    </xdr:sp>
    <xdr:clientData/>
  </xdr:twoCellAnchor>
  <xdr:twoCellAnchor>
    <xdr:from>
      <xdr:col>33</xdr:col>
      <xdr:colOff>0</xdr:colOff>
      <xdr:row>1</xdr:row>
      <xdr:rowOff>76199</xdr:rowOff>
    </xdr:from>
    <xdr:to>
      <xdr:col>38</xdr:col>
      <xdr:colOff>47625</xdr:colOff>
      <xdr:row>4</xdr:row>
      <xdr:rowOff>95249</xdr:rowOff>
    </xdr:to>
    <xdr:sp macro="" textlink="">
      <xdr:nvSpPr>
        <xdr:cNvPr id="7" name="メモ 10">
          <a:extLst>
            <a:ext uri="{FF2B5EF4-FFF2-40B4-BE49-F238E27FC236}">
              <a16:creationId xmlns:a16="http://schemas.microsoft.com/office/drawing/2014/main" id="{C3EBBEA6-F3A9-4849-B11E-464951420C4D}"/>
            </a:ext>
          </a:extLst>
        </xdr:cNvPr>
        <xdr:cNvSpPr/>
      </xdr:nvSpPr>
      <xdr:spPr>
        <a:xfrm>
          <a:off x="10086975" y="447674"/>
          <a:ext cx="2609850" cy="561975"/>
        </a:xfrm>
        <a:prstGeom prst="foldedCorner">
          <a:avLst/>
        </a:prstGeom>
        <a:solidFill>
          <a:srgbClr val="FFFF00"/>
        </a:solid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b="1">
              <a:solidFill>
                <a:sysClr val="windowText" lastClr="000000"/>
              </a:solidFill>
            </a:rPr>
            <a:t>←　工事別・注文書番号別・担当部門別に作成して下さい。</a:t>
          </a:r>
        </a:p>
      </xdr:txBody>
    </xdr:sp>
    <xdr:clientData/>
  </xdr:twoCellAnchor>
  <xdr:twoCellAnchor>
    <xdr:from>
      <xdr:col>15</xdr:col>
      <xdr:colOff>76200</xdr:colOff>
      <xdr:row>40</xdr:row>
      <xdr:rowOff>0</xdr:rowOff>
    </xdr:from>
    <xdr:to>
      <xdr:col>15</xdr:col>
      <xdr:colOff>76200</xdr:colOff>
      <xdr:row>46</xdr:row>
      <xdr:rowOff>0</xdr:rowOff>
    </xdr:to>
    <xdr:cxnSp macro="">
      <xdr:nvCxnSpPr>
        <xdr:cNvPr id="8" name="直線コネクタ 7">
          <a:extLst>
            <a:ext uri="{FF2B5EF4-FFF2-40B4-BE49-F238E27FC236}">
              <a16:creationId xmlns:a16="http://schemas.microsoft.com/office/drawing/2014/main" id="{6AEAC6BB-53A6-4FB2-9C39-B6106C83CC74}"/>
            </a:ext>
          </a:extLst>
        </xdr:cNvPr>
        <xdr:cNvCxnSpPr/>
      </xdr:nvCxnSpPr>
      <xdr:spPr>
        <a:xfrm>
          <a:off x="5810250" y="5505450"/>
          <a:ext cx="0" cy="165735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5</xdr:row>
      <xdr:rowOff>142875</xdr:rowOff>
    </xdr:from>
    <xdr:to>
      <xdr:col>44</xdr:col>
      <xdr:colOff>171450</xdr:colOff>
      <xdr:row>7</xdr:row>
      <xdr:rowOff>104775</xdr:rowOff>
    </xdr:to>
    <xdr:sp macro="" textlink="">
      <xdr:nvSpPr>
        <xdr:cNvPr id="9" name="テキスト ボックス 8">
          <a:extLst>
            <a:ext uri="{FF2B5EF4-FFF2-40B4-BE49-F238E27FC236}">
              <a16:creationId xmlns:a16="http://schemas.microsoft.com/office/drawing/2014/main" id="{9BDC1794-C19F-42B9-8603-7E20273811A0}"/>
            </a:ext>
          </a:extLst>
        </xdr:cNvPr>
        <xdr:cNvSpPr txBox="1"/>
      </xdr:nvSpPr>
      <xdr:spPr>
        <a:xfrm>
          <a:off x="16021050" y="1276350"/>
          <a:ext cx="65722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貴社控</a:t>
          </a:r>
        </a:p>
      </xdr:txBody>
    </xdr:sp>
    <xdr:clientData/>
  </xdr:twoCellAnchor>
  <xdr:twoCellAnchor>
    <xdr:from>
      <xdr:col>43</xdr:col>
      <xdr:colOff>133350</xdr:colOff>
      <xdr:row>8</xdr:row>
      <xdr:rowOff>9525</xdr:rowOff>
    </xdr:from>
    <xdr:to>
      <xdr:col>44</xdr:col>
      <xdr:colOff>180975</xdr:colOff>
      <xdr:row>9</xdr:row>
      <xdr:rowOff>19050</xdr:rowOff>
    </xdr:to>
    <xdr:sp macro="" textlink="">
      <xdr:nvSpPr>
        <xdr:cNvPr id="11" name="テキスト ボックス 10">
          <a:extLst>
            <a:ext uri="{FF2B5EF4-FFF2-40B4-BE49-F238E27FC236}">
              <a16:creationId xmlns:a16="http://schemas.microsoft.com/office/drawing/2014/main" id="{782CF127-D1BD-4401-8012-A29C9F36C8A4}"/>
            </a:ext>
          </a:extLst>
        </xdr:cNvPr>
        <xdr:cNvSpPr txBox="1"/>
      </xdr:nvSpPr>
      <xdr:spPr>
        <a:xfrm>
          <a:off x="16030575" y="1590675"/>
          <a:ext cx="65722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現場控</a:t>
          </a:r>
        </a:p>
      </xdr:txBody>
    </xdr:sp>
    <xdr:clientData/>
  </xdr:twoCellAnchor>
  <xdr:twoCellAnchor>
    <xdr:from>
      <xdr:col>43</xdr:col>
      <xdr:colOff>123825</xdr:colOff>
      <xdr:row>9</xdr:row>
      <xdr:rowOff>104775</xdr:rowOff>
    </xdr:from>
    <xdr:to>
      <xdr:col>44</xdr:col>
      <xdr:colOff>333375</xdr:colOff>
      <xdr:row>10</xdr:row>
      <xdr:rowOff>123825</xdr:rowOff>
    </xdr:to>
    <xdr:sp macro="" textlink="">
      <xdr:nvSpPr>
        <xdr:cNvPr id="13" name="テキスト ボックス 12">
          <a:extLst>
            <a:ext uri="{FF2B5EF4-FFF2-40B4-BE49-F238E27FC236}">
              <a16:creationId xmlns:a16="http://schemas.microsoft.com/office/drawing/2014/main" id="{AA4E4D28-B070-4321-B3A6-04CEB76A38A3}"/>
            </a:ext>
          </a:extLst>
        </xdr:cNvPr>
        <xdr:cNvSpPr txBox="1"/>
      </xdr:nvSpPr>
      <xdr:spPr>
        <a:xfrm>
          <a:off x="16021050" y="1914525"/>
          <a:ext cx="8191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本社提出</a:t>
          </a:r>
        </a:p>
      </xdr:txBody>
    </xdr:sp>
    <xdr:clientData/>
  </xdr:twoCellAnchor>
  <xdr:twoCellAnchor>
    <xdr:from>
      <xdr:col>32</xdr:col>
      <xdr:colOff>85725</xdr:colOff>
      <xdr:row>4</xdr:row>
      <xdr:rowOff>123825</xdr:rowOff>
    </xdr:from>
    <xdr:to>
      <xdr:col>38</xdr:col>
      <xdr:colOff>38100</xdr:colOff>
      <xdr:row>6</xdr:row>
      <xdr:rowOff>66675</xdr:rowOff>
    </xdr:to>
    <xdr:sp macro="" textlink="">
      <xdr:nvSpPr>
        <xdr:cNvPr id="12" name="メモ 10">
          <a:extLst>
            <a:ext uri="{FF2B5EF4-FFF2-40B4-BE49-F238E27FC236}">
              <a16:creationId xmlns:a16="http://schemas.microsoft.com/office/drawing/2014/main" id="{F4E4823D-F740-417F-851B-F8AE9490BAE2}"/>
            </a:ext>
          </a:extLst>
        </xdr:cNvPr>
        <xdr:cNvSpPr/>
      </xdr:nvSpPr>
      <xdr:spPr>
        <a:xfrm>
          <a:off x="10077450" y="1038225"/>
          <a:ext cx="2609850" cy="333375"/>
        </a:xfrm>
        <a:prstGeom prst="foldedCorner">
          <a:avLst/>
        </a:prstGeom>
        <a:solidFill>
          <a:srgbClr val="FF0000"/>
        </a:solid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b="1">
              <a:solidFill>
                <a:schemeClr val="bg1"/>
              </a:solidFill>
            </a:rPr>
            <a:t>◎</a:t>
          </a:r>
          <a:r>
            <a:rPr kumimoji="1" lang="en-US" altLang="ja-JP" sz="1100" b="1">
              <a:solidFill>
                <a:schemeClr val="bg1"/>
              </a:solidFill>
            </a:rPr>
            <a:t>(</a:t>
          </a:r>
          <a:r>
            <a:rPr kumimoji="1" lang="ja-JP" altLang="en-US" sz="1100" b="1">
              <a:solidFill>
                <a:schemeClr val="bg1"/>
              </a:solidFill>
            </a:rPr>
            <a:t>記入例</a:t>
          </a:r>
          <a:r>
            <a:rPr kumimoji="1" lang="en-US" altLang="ja-JP" sz="1100" b="1">
              <a:solidFill>
                <a:schemeClr val="bg1"/>
              </a:solidFill>
            </a:rPr>
            <a:t>)</a:t>
          </a:r>
          <a:r>
            <a:rPr kumimoji="1" lang="ja-JP" altLang="en-US" sz="1100" b="1">
              <a:solidFill>
                <a:schemeClr val="bg1"/>
              </a:solidFill>
            </a:rPr>
            <a:t>を参照して作成して下さい。</a:t>
          </a:r>
        </a:p>
      </xdr:txBody>
    </xdr:sp>
    <xdr:clientData/>
  </xdr:twoCellAnchor>
  <xdr:twoCellAnchor>
    <xdr:from>
      <xdr:col>33</xdr:col>
      <xdr:colOff>0</xdr:colOff>
      <xdr:row>7</xdr:row>
      <xdr:rowOff>9525</xdr:rowOff>
    </xdr:from>
    <xdr:to>
      <xdr:col>38</xdr:col>
      <xdr:colOff>47625</xdr:colOff>
      <xdr:row>10</xdr:row>
      <xdr:rowOff>133350</xdr:rowOff>
    </xdr:to>
    <xdr:sp macro="" textlink="">
      <xdr:nvSpPr>
        <xdr:cNvPr id="15" name="メモ 10">
          <a:extLst>
            <a:ext uri="{FF2B5EF4-FFF2-40B4-BE49-F238E27FC236}">
              <a16:creationId xmlns:a16="http://schemas.microsoft.com/office/drawing/2014/main" id="{027E10FF-03A3-4079-AB94-91531176601D}"/>
            </a:ext>
          </a:extLst>
        </xdr:cNvPr>
        <xdr:cNvSpPr/>
      </xdr:nvSpPr>
      <xdr:spPr>
        <a:xfrm>
          <a:off x="10086975" y="1419225"/>
          <a:ext cx="2609850" cy="742950"/>
        </a:xfrm>
        <a:prstGeom prst="foldedCorner">
          <a:avLst/>
        </a:prstGeom>
        <a:solidFill>
          <a:srgbClr val="FFFF00"/>
        </a:solid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b="1">
              <a:solidFill>
                <a:sysClr val="windowText" lastClr="000000"/>
              </a:solidFill>
            </a:rPr>
            <a:t>取引先コード等が不明の場合はお問い合わせ下さい。</a:t>
          </a:r>
        </a:p>
        <a:p>
          <a:pPr algn="l"/>
          <a:r>
            <a:rPr kumimoji="1" lang="ja-JP" altLang="en-US" sz="1100" b="1">
              <a:solidFill>
                <a:sysClr val="windowText" lastClr="000000"/>
              </a:solidFill>
            </a:rPr>
            <a:t>（</a:t>
          </a:r>
          <a:r>
            <a:rPr kumimoji="1" lang="en-US" altLang="ja-JP" sz="1100" b="1">
              <a:solidFill>
                <a:sysClr val="windowText" lastClr="000000"/>
              </a:solidFill>
            </a:rPr>
            <a:t>TEL 028-658-1609 </a:t>
          </a:r>
          <a:r>
            <a:rPr kumimoji="1" lang="ja-JP" altLang="en-US" sz="1100" b="1">
              <a:solidFill>
                <a:sysClr val="windowText" lastClr="000000"/>
              </a:solidFill>
            </a:rPr>
            <a:t>工務部 宛）</a:t>
          </a:r>
        </a:p>
      </xdr:txBody>
    </xdr:sp>
    <xdr:clientData/>
  </xdr:twoCellAnchor>
  <xdr:twoCellAnchor>
    <xdr:from>
      <xdr:col>33</xdr:col>
      <xdr:colOff>0</xdr:colOff>
      <xdr:row>10</xdr:row>
      <xdr:rowOff>228600</xdr:rowOff>
    </xdr:from>
    <xdr:to>
      <xdr:col>38</xdr:col>
      <xdr:colOff>371475</xdr:colOff>
      <xdr:row>13</xdr:row>
      <xdr:rowOff>104775</xdr:rowOff>
    </xdr:to>
    <xdr:sp macro="" textlink="">
      <xdr:nvSpPr>
        <xdr:cNvPr id="14" name="メモ 6">
          <a:extLst>
            <a:ext uri="{FF2B5EF4-FFF2-40B4-BE49-F238E27FC236}">
              <a16:creationId xmlns:a16="http://schemas.microsoft.com/office/drawing/2014/main" id="{89123867-5A15-468D-8743-28A93F728BCF}"/>
            </a:ext>
          </a:extLst>
        </xdr:cNvPr>
        <xdr:cNvSpPr/>
      </xdr:nvSpPr>
      <xdr:spPr>
        <a:xfrm>
          <a:off x="10086975" y="2257425"/>
          <a:ext cx="2933700" cy="361950"/>
        </a:xfrm>
        <a:prstGeom prst="foldedCorner">
          <a:avLst/>
        </a:prstGeom>
        <a:solidFill>
          <a:srgbClr val="FFFFCC"/>
        </a:solid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b="1">
              <a:solidFill>
                <a:sysClr val="windowText" lastClr="000000"/>
              </a:solidFill>
            </a:rPr>
            <a:t>←　</a:t>
          </a:r>
          <a:r>
            <a:rPr kumimoji="1" lang="en-US" altLang="ja-JP" sz="1100" b="1">
              <a:solidFill>
                <a:sysClr val="windowText" lastClr="000000"/>
              </a:solidFill>
            </a:rPr>
            <a:t>※</a:t>
          </a:r>
          <a:r>
            <a:rPr kumimoji="1" lang="ja-JP" altLang="en-US" sz="1100" b="1">
              <a:solidFill>
                <a:sysClr val="windowText" lastClr="000000"/>
              </a:solidFill>
            </a:rPr>
            <a:t> 適格事業所登録番号を記入してください。</a:t>
          </a:r>
        </a:p>
      </xdr:txBody>
    </xdr:sp>
    <xdr:clientData/>
  </xdr:twoCellAnchor>
  <xdr:twoCellAnchor>
    <xdr:from>
      <xdr:col>33</xdr:col>
      <xdr:colOff>257175</xdr:colOff>
      <xdr:row>25</xdr:row>
      <xdr:rowOff>28575</xdr:rowOff>
    </xdr:from>
    <xdr:to>
      <xdr:col>38</xdr:col>
      <xdr:colOff>590550</xdr:colOff>
      <xdr:row>31</xdr:row>
      <xdr:rowOff>38101</xdr:rowOff>
    </xdr:to>
    <xdr:sp macro="" textlink="">
      <xdr:nvSpPr>
        <xdr:cNvPr id="19" name="角丸四角形吹き出し 4">
          <a:extLst>
            <a:ext uri="{FF2B5EF4-FFF2-40B4-BE49-F238E27FC236}">
              <a16:creationId xmlns:a16="http://schemas.microsoft.com/office/drawing/2014/main" id="{7093BF93-1680-4E1A-B262-FA727D354331}"/>
            </a:ext>
          </a:extLst>
        </xdr:cNvPr>
        <xdr:cNvSpPr/>
      </xdr:nvSpPr>
      <xdr:spPr>
        <a:xfrm>
          <a:off x="10344150" y="4019550"/>
          <a:ext cx="2895600" cy="523876"/>
        </a:xfrm>
        <a:prstGeom prst="wedgeRoundRectCallout">
          <a:avLst>
            <a:gd name="adj1" fmla="val -61386"/>
            <a:gd name="adj2" fmla="val -17535"/>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b="1">
              <a:solidFill>
                <a:sysClr val="windowText" lastClr="000000"/>
              </a:solidFill>
            </a:rPr>
            <a:t>保留金がある場合は税込保留額を累計に入力し、解除は累計に「解除後の保留額」を入力してください。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ja-JP" altLang="en-US" sz="1100" b="1">
            <a:solidFill>
              <a:sysClr val="windowText" lastClr="000000"/>
            </a:solidFill>
          </a:endParaRPr>
        </a:p>
      </xdr:txBody>
    </xdr:sp>
    <xdr:clientData/>
  </xdr:twoCellAnchor>
  <xdr:twoCellAnchor>
    <xdr:from>
      <xdr:col>33</xdr:col>
      <xdr:colOff>38100</xdr:colOff>
      <xdr:row>14</xdr:row>
      <xdr:rowOff>190500</xdr:rowOff>
    </xdr:from>
    <xdr:to>
      <xdr:col>41</xdr:col>
      <xdr:colOff>161925</xdr:colOff>
      <xdr:row>20</xdr:row>
      <xdr:rowOff>19050</xdr:rowOff>
    </xdr:to>
    <xdr:sp macro="" textlink="">
      <xdr:nvSpPr>
        <xdr:cNvPr id="25" name="角丸四角形吹き出し 6">
          <a:extLst>
            <a:ext uri="{FF2B5EF4-FFF2-40B4-BE49-F238E27FC236}">
              <a16:creationId xmlns:a16="http://schemas.microsoft.com/office/drawing/2014/main" id="{1497A3B3-6141-4A36-9F90-1305A876A31B}"/>
            </a:ext>
          </a:extLst>
        </xdr:cNvPr>
        <xdr:cNvSpPr/>
      </xdr:nvSpPr>
      <xdr:spPr>
        <a:xfrm>
          <a:off x="10125075" y="2857500"/>
          <a:ext cx="4514850" cy="723900"/>
        </a:xfrm>
        <a:prstGeom prst="wedgeRoundRectCallout">
          <a:avLst>
            <a:gd name="adj1" fmla="val -53070"/>
            <a:gd name="adj2" fmla="val -81881"/>
            <a:gd name="adj3" fmla="val 16667"/>
          </a:avLst>
        </a:prstGeom>
        <a:solidFill>
          <a:srgbClr val="FFFF00"/>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内訳書／出来高調書は別シートを使用するか、貴社様式の請求内訳書をつけて下さい。（出来高調書は別紙様式の注文書</a:t>
          </a:r>
          <a:r>
            <a:rPr kumimoji="1" lang="ja-JP" altLang="ja-JP" sz="1100">
              <a:solidFill>
                <a:schemeClr val="dk1"/>
              </a:solidFill>
              <a:effectLst/>
              <a:latin typeface="+mn-lt"/>
              <a:ea typeface="+mn-ea"/>
              <a:cs typeface="+mn-cs"/>
            </a:rPr>
            <a:t>通り</a:t>
          </a:r>
          <a:r>
            <a:rPr kumimoji="1" lang="ja-JP" altLang="en-US" sz="1100"/>
            <a:t>記載願います）</a:t>
          </a:r>
          <a:endParaRPr kumimoji="1" lang="en-US" altLang="ja-JP" sz="1100"/>
        </a:p>
        <a:p>
          <a:pPr algn="l"/>
          <a:r>
            <a:rPr kumimoji="1" lang="ja-JP" altLang="en-US" sz="1100"/>
            <a:t>様式は適格請求書の定めに合致したものをお願いします。</a:t>
          </a:r>
        </a:p>
      </xdr:txBody>
    </xdr:sp>
    <xdr:clientData/>
  </xdr:twoCellAnchor>
  <xdr:twoCellAnchor>
    <xdr:from>
      <xdr:col>33</xdr:col>
      <xdr:colOff>390524</xdr:colOff>
      <xdr:row>33</xdr:row>
      <xdr:rowOff>104775</xdr:rowOff>
    </xdr:from>
    <xdr:to>
      <xdr:col>40</xdr:col>
      <xdr:colOff>180974</xdr:colOff>
      <xdr:row>38</xdr:row>
      <xdr:rowOff>95250</xdr:rowOff>
    </xdr:to>
    <xdr:sp macro="" textlink="">
      <xdr:nvSpPr>
        <xdr:cNvPr id="16" name="角丸四角形吹き出し 4">
          <a:extLst>
            <a:ext uri="{FF2B5EF4-FFF2-40B4-BE49-F238E27FC236}">
              <a16:creationId xmlns:a16="http://schemas.microsoft.com/office/drawing/2014/main" id="{5A1546DF-7591-4468-BC1F-F810AF8E534B}"/>
            </a:ext>
          </a:extLst>
        </xdr:cNvPr>
        <xdr:cNvSpPr/>
      </xdr:nvSpPr>
      <xdr:spPr>
        <a:xfrm>
          <a:off x="10477499" y="4781550"/>
          <a:ext cx="3571875" cy="504825"/>
        </a:xfrm>
        <a:prstGeom prst="wedgeRoundRectCallout">
          <a:avLst>
            <a:gd name="adj1" fmla="val -62953"/>
            <a:gd name="adj2" fmla="val -89233"/>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en-US" altLang="ja-JP" sz="1100" b="1">
              <a:solidFill>
                <a:sysClr val="windowText" lastClr="000000"/>
              </a:solidFill>
            </a:rPr>
            <a:t>※</a:t>
          </a:r>
          <a:r>
            <a:rPr kumimoji="1" lang="ja-JP" altLang="en-US" sz="1100" b="1">
              <a:solidFill>
                <a:sysClr val="windowText" lastClr="000000"/>
              </a:solidFill>
            </a:rPr>
            <a:t>左の今回請求額の欄にもこの請求金額と内消費税額を入力して下さい。</a:t>
          </a:r>
          <a:endParaRPr kumimoji="1" lang="en-US" altLang="ja-JP" sz="1100" b="1">
            <a:solidFill>
              <a:sysClr val="windowText" lastClr="000000"/>
            </a:solidFill>
          </a:endParaRPr>
        </a:p>
        <a:p>
          <a:pPr algn="l"/>
          <a:endParaRPr kumimoji="1" lang="ja-JP" altLang="en-US"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123825</xdr:colOff>
      <xdr:row>40</xdr:row>
      <xdr:rowOff>9525</xdr:rowOff>
    </xdr:from>
    <xdr:to>
      <xdr:col>11</xdr:col>
      <xdr:colOff>123825</xdr:colOff>
      <xdr:row>46</xdr:row>
      <xdr:rowOff>9525</xdr:rowOff>
    </xdr:to>
    <xdr:cxnSp macro="">
      <xdr:nvCxnSpPr>
        <xdr:cNvPr id="2" name="直線コネクタ 1">
          <a:extLst>
            <a:ext uri="{FF2B5EF4-FFF2-40B4-BE49-F238E27FC236}">
              <a16:creationId xmlns:a16="http://schemas.microsoft.com/office/drawing/2014/main" id="{DCA0D460-AB80-4CA1-8101-418BE115D930}"/>
            </a:ext>
          </a:extLst>
        </xdr:cNvPr>
        <xdr:cNvCxnSpPr/>
      </xdr:nvCxnSpPr>
      <xdr:spPr>
        <a:xfrm>
          <a:off x="4505325" y="5629275"/>
          <a:ext cx="0" cy="165735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285750</xdr:colOff>
      <xdr:row>40</xdr:row>
      <xdr:rowOff>0</xdr:rowOff>
    </xdr:from>
    <xdr:to>
      <xdr:col>10</xdr:col>
      <xdr:colOff>285751</xdr:colOff>
      <xdr:row>46</xdr:row>
      <xdr:rowOff>9525</xdr:rowOff>
    </xdr:to>
    <xdr:cxnSp macro="">
      <xdr:nvCxnSpPr>
        <xdr:cNvPr id="3" name="直線コネクタ 2">
          <a:extLst>
            <a:ext uri="{FF2B5EF4-FFF2-40B4-BE49-F238E27FC236}">
              <a16:creationId xmlns:a16="http://schemas.microsoft.com/office/drawing/2014/main" id="{3600709C-D347-4743-A2B0-5F426BA91D46}"/>
            </a:ext>
          </a:extLst>
        </xdr:cNvPr>
        <xdr:cNvCxnSpPr/>
      </xdr:nvCxnSpPr>
      <xdr:spPr>
        <a:xfrm flipH="1">
          <a:off x="4162425" y="5619750"/>
          <a:ext cx="1" cy="1666875"/>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114300</xdr:colOff>
      <xdr:row>40</xdr:row>
      <xdr:rowOff>0</xdr:rowOff>
    </xdr:from>
    <xdr:to>
      <xdr:col>17</xdr:col>
      <xdr:colOff>114300</xdr:colOff>
      <xdr:row>46</xdr:row>
      <xdr:rowOff>0</xdr:rowOff>
    </xdr:to>
    <xdr:cxnSp macro="">
      <xdr:nvCxnSpPr>
        <xdr:cNvPr id="4" name="直線コネクタ 3">
          <a:extLst>
            <a:ext uri="{FF2B5EF4-FFF2-40B4-BE49-F238E27FC236}">
              <a16:creationId xmlns:a16="http://schemas.microsoft.com/office/drawing/2014/main" id="{B272393A-33FA-40BA-AC29-29065E013A8E}"/>
            </a:ext>
          </a:extLst>
        </xdr:cNvPr>
        <xdr:cNvCxnSpPr/>
      </xdr:nvCxnSpPr>
      <xdr:spPr>
        <a:xfrm>
          <a:off x="5886450" y="5619750"/>
          <a:ext cx="0" cy="165735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114300</xdr:colOff>
      <xdr:row>40</xdr:row>
      <xdr:rowOff>0</xdr:rowOff>
    </xdr:from>
    <xdr:to>
      <xdr:col>31</xdr:col>
      <xdr:colOff>114300</xdr:colOff>
      <xdr:row>45</xdr:row>
      <xdr:rowOff>0</xdr:rowOff>
    </xdr:to>
    <xdr:cxnSp macro="">
      <xdr:nvCxnSpPr>
        <xdr:cNvPr id="5" name="直線コネクタ 4">
          <a:extLst>
            <a:ext uri="{FF2B5EF4-FFF2-40B4-BE49-F238E27FC236}">
              <a16:creationId xmlns:a16="http://schemas.microsoft.com/office/drawing/2014/main" id="{FA62334C-1293-46B8-B09E-80BB2537C58A}"/>
            </a:ext>
          </a:extLst>
        </xdr:cNvPr>
        <xdr:cNvCxnSpPr/>
      </xdr:nvCxnSpPr>
      <xdr:spPr>
        <a:xfrm>
          <a:off x="9658350" y="5619750"/>
          <a:ext cx="0" cy="1381125"/>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10</xdr:row>
      <xdr:rowOff>190500</xdr:rowOff>
    </xdr:from>
    <xdr:to>
      <xdr:col>38</xdr:col>
      <xdr:colOff>371475</xdr:colOff>
      <xdr:row>13</xdr:row>
      <xdr:rowOff>66675</xdr:rowOff>
    </xdr:to>
    <xdr:sp macro="" textlink="">
      <xdr:nvSpPr>
        <xdr:cNvPr id="6" name="メモ 6">
          <a:extLst>
            <a:ext uri="{FF2B5EF4-FFF2-40B4-BE49-F238E27FC236}">
              <a16:creationId xmlns:a16="http://schemas.microsoft.com/office/drawing/2014/main" id="{AEBE4DB9-08F2-4BBE-9E49-1628A9315B99}"/>
            </a:ext>
          </a:extLst>
        </xdr:cNvPr>
        <xdr:cNvSpPr/>
      </xdr:nvSpPr>
      <xdr:spPr>
        <a:xfrm>
          <a:off x="10086975" y="2219325"/>
          <a:ext cx="2933700" cy="361950"/>
        </a:xfrm>
        <a:prstGeom prst="foldedCorner">
          <a:avLst/>
        </a:prstGeom>
        <a:solidFill>
          <a:srgbClr val="FFFFCC"/>
        </a:solid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b="1">
              <a:solidFill>
                <a:sysClr val="windowText" lastClr="000000"/>
              </a:solidFill>
            </a:rPr>
            <a:t>←　</a:t>
          </a:r>
          <a:r>
            <a:rPr kumimoji="1" lang="en-US" altLang="ja-JP" sz="1100" b="1">
              <a:solidFill>
                <a:sysClr val="windowText" lastClr="000000"/>
              </a:solidFill>
            </a:rPr>
            <a:t>※</a:t>
          </a:r>
          <a:r>
            <a:rPr kumimoji="1" lang="ja-JP" altLang="en-US" sz="1100" b="1">
              <a:solidFill>
                <a:sysClr val="windowText" lastClr="000000"/>
              </a:solidFill>
            </a:rPr>
            <a:t> 適格事業所登録番号を記入してください。</a:t>
          </a:r>
        </a:p>
      </xdr:txBody>
    </xdr:sp>
    <xdr:clientData/>
  </xdr:twoCellAnchor>
  <xdr:twoCellAnchor>
    <xdr:from>
      <xdr:col>33</xdr:col>
      <xdr:colOff>0</xdr:colOff>
      <xdr:row>0</xdr:row>
      <xdr:rowOff>47625</xdr:rowOff>
    </xdr:from>
    <xdr:to>
      <xdr:col>38</xdr:col>
      <xdr:colOff>47625</xdr:colOff>
      <xdr:row>2</xdr:row>
      <xdr:rowOff>190499</xdr:rowOff>
    </xdr:to>
    <xdr:sp macro="" textlink="">
      <xdr:nvSpPr>
        <xdr:cNvPr id="7" name="メモ 10">
          <a:extLst>
            <a:ext uri="{FF2B5EF4-FFF2-40B4-BE49-F238E27FC236}">
              <a16:creationId xmlns:a16="http://schemas.microsoft.com/office/drawing/2014/main" id="{22CF8D6A-F486-42D9-83C7-704F94FB05AD}"/>
            </a:ext>
          </a:extLst>
        </xdr:cNvPr>
        <xdr:cNvSpPr/>
      </xdr:nvSpPr>
      <xdr:spPr>
        <a:xfrm>
          <a:off x="10086975" y="47625"/>
          <a:ext cx="2609850" cy="609599"/>
        </a:xfrm>
        <a:prstGeom prst="foldedCorner">
          <a:avLst/>
        </a:prstGeom>
        <a:solidFill>
          <a:srgbClr val="FFFF00"/>
        </a:solid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b="1">
              <a:solidFill>
                <a:sysClr val="windowText" lastClr="000000"/>
              </a:solidFill>
            </a:rPr>
            <a:t>←　工事別・注文書番号別・担当部門別に作成して下さい。</a:t>
          </a:r>
        </a:p>
      </xdr:txBody>
    </xdr:sp>
    <xdr:clientData/>
  </xdr:twoCellAnchor>
  <xdr:twoCellAnchor>
    <xdr:from>
      <xdr:col>15</xdr:col>
      <xdr:colOff>76200</xdr:colOff>
      <xdr:row>40</xdr:row>
      <xdr:rowOff>0</xdr:rowOff>
    </xdr:from>
    <xdr:to>
      <xdr:col>15</xdr:col>
      <xdr:colOff>76200</xdr:colOff>
      <xdr:row>46</xdr:row>
      <xdr:rowOff>0</xdr:rowOff>
    </xdr:to>
    <xdr:cxnSp macro="">
      <xdr:nvCxnSpPr>
        <xdr:cNvPr id="8" name="直線コネクタ 7">
          <a:extLst>
            <a:ext uri="{FF2B5EF4-FFF2-40B4-BE49-F238E27FC236}">
              <a16:creationId xmlns:a16="http://schemas.microsoft.com/office/drawing/2014/main" id="{E756B76E-8A2C-4D47-ABA3-CE97FC27356A}"/>
            </a:ext>
          </a:extLst>
        </xdr:cNvPr>
        <xdr:cNvCxnSpPr/>
      </xdr:nvCxnSpPr>
      <xdr:spPr>
        <a:xfrm>
          <a:off x="5562600" y="5619750"/>
          <a:ext cx="0" cy="165735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5</xdr:row>
      <xdr:rowOff>142875</xdr:rowOff>
    </xdr:from>
    <xdr:to>
      <xdr:col>44</xdr:col>
      <xdr:colOff>171450</xdr:colOff>
      <xdr:row>7</xdr:row>
      <xdr:rowOff>104775</xdr:rowOff>
    </xdr:to>
    <xdr:sp macro="" textlink="">
      <xdr:nvSpPr>
        <xdr:cNvPr id="9" name="テキスト ボックス 8">
          <a:extLst>
            <a:ext uri="{FF2B5EF4-FFF2-40B4-BE49-F238E27FC236}">
              <a16:creationId xmlns:a16="http://schemas.microsoft.com/office/drawing/2014/main" id="{0E833173-367A-41C7-92E1-25CBF7FA6335}"/>
            </a:ext>
          </a:extLst>
        </xdr:cNvPr>
        <xdr:cNvSpPr txBox="1"/>
      </xdr:nvSpPr>
      <xdr:spPr>
        <a:xfrm>
          <a:off x="15821025" y="1276350"/>
          <a:ext cx="65722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貴社控</a:t>
          </a:r>
        </a:p>
      </xdr:txBody>
    </xdr:sp>
    <xdr:clientData/>
  </xdr:twoCellAnchor>
  <xdr:twoCellAnchor>
    <xdr:from>
      <xdr:col>43</xdr:col>
      <xdr:colOff>133350</xdr:colOff>
      <xdr:row>8</xdr:row>
      <xdr:rowOff>9525</xdr:rowOff>
    </xdr:from>
    <xdr:to>
      <xdr:col>44</xdr:col>
      <xdr:colOff>180975</xdr:colOff>
      <xdr:row>9</xdr:row>
      <xdr:rowOff>19050</xdr:rowOff>
    </xdr:to>
    <xdr:sp macro="" textlink="">
      <xdr:nvSpPr>
        <xdr:cNvPr id="10" name="テキスト ボックス 9">
          <a:extLst>
            <a:ext uri="{FF2B5EF4-FFF2-40B4-BE49-F238E27FC236}">
              <a16:creationId xmlns:a16="http://schemas.microsoft.com/office/drawing/2014/main" id="{A7EB1576-1938-4723-AFBD-E0D20249857B}"/>
            </a:ext>
          </a:extLst>
        </xdr:cNvPr>
        <xdr:cNvSpPr txBox="1"/>
      </xdr:nvSpPr>
      <xdr:spPr>
        <a:xfrm>
          <a:off x="15830550" y="1590675"/>
          <a:ext cx="65722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現場控</a:t>
          </a:r>
        </a:p>
      </xdr:txBody>
    </xdr:sp>
    <xdr:clientData/>
  </xdr:twoCellAnchor>
  <xdr:twoCellAnchor>
    <xdr:from>
      <xdr:col>43</xdr:col>
      <xdr:colOff>123825</xdr:colOff>
      <xdr:row>9</xdr:row>
      <xdr:rowOff>104775</xdr:rowOff>
    </xdr:from>
    <xdr:to>
      <xdr:col>44</xdr:col>
      <xdr:colOff>333375</xdr:colOff>
      <xdr:row>10</xdr:row>
      <xdr:rowOff>123825</xdr:rowOff>
    </xdr:to>
    <xdr:sp macro="" textlink="">
      <xdr:nvSpPr>
        <xdr:cNvPr id="11" name="テキスト ボックス 10">
          <a:extLst>
            <a:ext uri="{FF2B5EF4-FFF2-40B4-BE49-F238E27FC236}">
              <a16:creationId xmlns:a16="http://schemas.microsoft.com/office/drawing/2014/main" id="{18EDB13C-4838-48A1-91BB-75718CEBFF66}"/>
            </a:ext>
          </a:extLst>
        </xdr:cNvPr>
        <xdr:cNvSpPr txBox="1"/>
      </xdr:nvSpPr>
      <xdr:spPr>
        <a:xfrm>
          <a:off x="15821025" y="1914525"/>
          <a:ext cx="8191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本社提出</a:t>
          </a:r>
        </a:p>
      </xdr:txBody>
    </xdr:sp>
    <xdr:clientData/>
  </xdr:twoCellAnchor>
  <xdr:twoCellAnchor>
    <xdr:from>
      <xdr:col>33</xdr:col>
      <xdr:colOff>0</xdr:colOff>
      <xdr:row>4</xdr:row>
      <xdr:rowOff>180975</xdr:rowOff>
    </xdr:from>
    <xdr:to>
      <xdr:col>38</xdr:col>
      <xdr:colOff>47625</xdr:colOff>
      <xdr:row>9</xdr:row>
      <xdr:rowOff>28575</xdr:rowOff>
    </xdr:to>
    <xdr:sp macro="" textlink="">
      <xdr:nvSpPr>
        <xdr:cNvPr id="13" name="メモ 10">
          <a:extLst>
            <a:ext uri="{FF2B5EF4-FFF2-40B4-BE49-F238E27FC236}">
              <a16:creationId xmlns:a16="http://schemas.microsoft.com/office/drawing/2014/main" id="{B7191D65-4ED0-4E2F-8D74-3B996308ECE1}"/>
            </a:ext>
          </a:extLst>
        </xdr:cNvPr>
        <xdr:cNvSpPr/>
      </xdr:nvSpPr>
      <xdr:spPr>
        <a:xfrm>
          <a:off x="10086975" y="1095375"/>
          <a:ext cx="2609850" cy="742950"/>
        </a:xfrm>
        <a:prstGeom prst="foldedCorner">
          <a:avLst/>
        </a:prstGeom>
        <a:solidFill>
          <a:srgbClr val="FFFF00"/>
        </a:solid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b="1">
              <a:solidFill>
                <a:sysClr val="windowText" lastClr="000000"/>
              </a:solidFill>
            </a:rPr>
            <a:t>取引先コード等が不明の場合はお問い合わせ下さい。</a:t>
          </a:r>
        </a:p>
        <a:p>
          <a:pPr algn="l"/>
          <a:r>
            <a:rPr kumimoji="1" lang="ja-JP" altLang="en-US" sz="1100" b="1">
              <a:solidFill>
                <a:sysClr val="windowText" lastClr="000000"/>
              </a:solidFill>
            </a:rPr>
            <a:t>（</a:t>
          </a:r>
          <a:r>
            <a:rPr kumimoji="1" lang="en-US" altLang="ja-JP" sz="1100" b="1">
              <a:solidFill>
                <a:sysClr val="windowText" lastClr="000000"/>
              </a:solidFill>
            </a:rPr>
            <a:t>TEL 028-658-1609 </a:t>
          </a:r>
          <a:r>
            <a:rPr kumimoji="1" lang="ja-JP" altLang="en-US" sz="1100" b="1">
              <a:solidFill>
                <a:sysClr val="windowText" lastClr="000000"/>
              </a:solidFill>
            </a:rPr>
            <a:t>工務部 宛）</a:t>
          </a:r>
        </a:p>
      </xdr:txBody>
    </xdr:sp>
    <xdr:clientData/>
  </xdr:twoCellAnchor>
  <xdr:twoCellAnchor>
    <xdr:from>
      <xdr:col>8</xdr:col>
      <xdr:colOff>123825</xdr:colOff>
      <xdr:row>12</xdr:row>
      <xdr:rowOff>0</xdr:rowOff>
    </xdr:from>
    <xdr:to>
      <xdr:col>8</xdr:col>
      <xdr:colOff>123825</xdr:colOff>
      <xdr:row>15</xdr:row>
      <xdr:rowOff>19050</xdr:rowOff>
    </xdr:to>
    <xdr:cxnSp macro="">
      <xdr:nvCxnSpPr>
        <xdr:cNvPr id="14" name="直線コネクタ 13">
          <a:extLst>
            <a:ext uri="{FF2B5EF4-FFF2-40B4-BE49-F238E27FC236}">
              <a16:creationId xmlns:a16="http://schemas.microsoft.com/office/drawing/2014/main" id="{BF8EB424-FE11-4D8E-89BB-7325E2CAC942}"/>
            </a:ext>
          </a:extLst>
        </xdr:cNvPr>
        <xdr:cNvCxnSpPr/>
      </xdr:nvCxnSpPr>
      <xdr:spPr>
        <a:xfrm>
          <a:off x="3305175" y="2333625"/>
          <a:ext cx="0" cy="57150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438150</xdr:colOff>
      <xdr:row>12</xdr:row>
      <xdr:rowOff>0</xdr:rowOff>
    </xdr:from>
    <xdr:to>
      <xdr:col>6</xdr:col>
      <xdr:colOff>438150</xdr:colOff>
      <xdr:row>15</xdr:row>
      <xdr:rowOff>19050</xdr:rowOff>
    </xdr:to>
    <xdr:cxnSp macro="">
      <xdr:nvCxnSpPr>
        <xdr:cNvPr id="17" name="直線コネクタ 16">
          <a:extLst>
            <a:ext uri="{FF2B5EF4-FFF2-40B4-BE49-F238E27FC236}">
              <a16:creationId xmlns:a16="http://schemas.microsoft.com/office/drawing/2014/main" id="{76D939CE-425F-4F6B-AFF0-4E7FB5FE4FF7}"/>
            </a:ext>
          </a:extLst>
        </xdr:cNvPr>
        <xdr:cNvCxnSpPr/>
      </xdr:nvCxnSpPr>
      <xdr:spPr>
        <a:xfrm>
          <a:off x="2724150" y="2333625"/>
          <a:ext cx="0" cy="57150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123825</xdr:colOff>
      <xdr:row>21</xdr:row>
      <xdr:rowOff>0</xdr:rowOff>
    </xdr:from>
    <xdr:to>
      <xdr:col>24</xdr:col>
      <xdr:colOff>123825</xdr:colOff>
      <xdr:row>36</xdr:row>
      <xdr:rowOff>19050</xdr:rowOff>
    </xdr:to>
    <xdr:cxnSp macro="">
      <xdr:nvCxnSpPr>
        <xdr:cNvPr id="15" name="直線コネクタ 14">
          <a:extLst>
            <a:ext uri="{FF2B5EF4-FFF2-40B4-BE49-F238E27FC236}">
              <a16:creationId xmlns:a16="http://schemas.microsoft.com/office/drawing/2014/main" id="{93736E23-AF03-4C5F-B527-59A16FF5501E}"/>
            </a:ext>
          </a:extLst>
        </xdr:cNvPr>
        <xdr:cNvCxnSpPr/>
      </xdr:nvCxnSpPr>
      <xdr:spPr>
        <a:xfrm>
          <a:off x="7600950" y="3648075"/>
          <a:ext cx="0" cy="139065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228600</xdr:colOff>
      <xdr:row>21</xdr:row>
      <xdr:rowOff>9525</xdr:rowOff>
    </xdr:from>
    <xdr:to>
      <xdr:col>23</xdr:col>
      <xdr:colOff>228600</xdr:colOff>
      <xdr:row>36</xdr:row>
      <xdr:rowOff>9525</xdr:rowOff>
    </xdr:to>
    <xdr:cxnSp macro="">
      <xdr:nvCxnSpPr>
        <xdr:cNvPr id="19" name="直線コネクタ 18">
          <a:extLst>
            <a:ext uri="{FF2B5EF4-FFF2-40B4-BE49-F238E27FC236}">
              <a16:creationId xmlns:a16="http://schemas.microsoft.com/office/drawing/2014/main" id="{42F4A6DF-CEBA-43A6-BBAF-7A4FCE32CF09}"/>
            </a:ext>
          </a:extLst>
        </xdr:cNvPr>
        <xdr:cNvCxnSpPr/>
      </xdr:nvCxnSpPr>
      <xdr:spPr>
        <a:xfrm>
          <a:off x="7258050" y="3657600"/>
          <a:ext cx="0" cy="137160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114300</xdr:colOff>
      <xdr:row>21</xdr:row>
      <xdr:rowOff>0</xdr:rowOff>
    </xdr:from>
    <xdr:to>
      <xdr:col>31</xdr:col>
      <xdr:colOff>114300</xdr:colOff>
      <xdr:row>36</xdr:row>
      <xdr:rowOff>19050</xdr:rowOff>
    </xdr:to>
    <xdr:cxnSp macro="">
      <xdr:nvCxnSpPr>
        <xdr:cNvPr id="22" name="直線コネクタ 21">
          <a:extLst>
            <a:ext uri="{FF2B5EF4-FFF2-40B4-BE49-F238E27FC236}">
              <a16:creationId xmlns:a16="http://schemas.microsoft.com/office/drawing/2014/main" id="{6EB1CA76-6889-4785-BCA9-29DC353207CC}"/>
            </a:ext>
          </a:extLst>
        </xdr:cNvPr>
        <xdr:cNvCxnSpPr/>
      </xdr:nvCxnSpPr>
      <xdr:spPr>
        <a:xfrm>
          <a:off x="9658350" y="3648075"/>
          <a:ext cx="0" cy="139065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333375</xdr:colOff>
      <xdr:row>21</xdr:row>
      <xdr:rowOff>0</xdr:rowOff>
    </xdr:from>
    <xdr:to>
      <xdr:col>29</xdr:col>
      <xdr:colOff>333375</xdr:colOff>
      <xdr:row>36</xdr:row>
      <xdr:rowOff>19050</xdr:rowOff>
    </xdr:to>
    <xdr:cxnSp macro="">
      <xdr:nvCxnSpPr>
        <xdr:cNvPr id="23" name="直線コネクタ 22">
          <a:extLst>
            <a:ext uri="{FF2B5EF4-FFF2-40B4-BE49-F238E27FC236}">
              <a16:creationId xmlns:a16="http://schemas.microsoft.com/office/drawing/2014/main" id="{72E9A121-585A-4EFC-8E3E-DC84388F0F49}"/>
            </a:ext>
          </a:extLst>
        </xdr:cNvPr>
        <xdr:cNvCxnSpPr/>
      </xdr:nvCxnSpPr>
      <xdr:spPr>
        <a:xfrm>
          <a:off x="9315450" y="3648075"/>
          <a:ext cx="0" cy="139065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104775</xdr:colOff>
      <xdr:row>21</xdr:row>
      <xdr:rowOff>0</xdr:rowOff>
    </xdr:from>
    <xdr:to>
      <xdr:col>28</xdr:col>
      <xdr:colOff>104775</xdr:colOff>
      <xdr:row>33</xdr:row>
      <xdr:rowOff>0</xdr:rowOff>
    </xdr:to>
    <xdr:cxnSp macro="">
      <xdr:nvCxnSpPr>
        <xdr:cNvPr id="25" name="直線コネクタ 24">
          <a:extLst>
            <a:ext uri="{FF2B5EF4-FFF2-40B4-BE49-F238E27FC236}">
              <a16:creationId xmlns:a16="http://schemas.microsoft.com/office/drawing/2014/main" id="{60B7F11F-C2D7-4300-80F2-55C6301C5D2A}"/>
            </a:ext>
          </a:extLst>
        </xdr:cNvPr>
        <xdr:cNvCxnSpPr/>
      </xdr:nvCxnSpPr>
      <xdr:spPr>
        <a:xfrm>
          <a:off x="8639175" y="3648075"/>
          <a:ext cx="0" cy="102870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104775</xdr:colOff>
      <xdr:row>21</xdr:row>
      <xdr:rowOff>0</xdr:rowOff>
    </xdr:from>
    <xdr:to>
      <xdr:col>26</xdr:col>
      <xdr:colOff>104775</xdr:colOff>
      <xdr:row>33</xdr:row>
      <xdr:rowOff>0</xdr:rowOff>
    </xdr:to>
    <xdr:cxnSp macro="">
      <xdr:nvCxnSpPr>
        <xdr:cNvPr id="28" name="直線コネクタ 27">
          <a:extLst>
            <a:ext uri="{FF2B5EF4-FFF2-40B4-BE49-F238E27FC236}">
              <a16:creationId xmlns:a16="http://schemas.microsoft.com/office/drawing/2014/main" id="{7ED9D6A0-2D14-4607-B408-5F860AF3CAEC}"/>
            </a:ext>
          </a:extLst>
        </xdr:cNvPr>
        <xdr:cNvCxnSpPr/>
      </xdr:nvCxnSpPr>
      <xdr:spPr>
        <a:xfrm>
          <a:off x="8277225" y="3648075"/>
          <a:ext cx="0" cy="102870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333375</xdr:colOff>
      <xdr:row>40</xdr:row>
      <xdr:rowOff>0</xdr:rowOff>
    </xdr:from>
    <xdr:to>
      <xdr:col>29</xdr:col>
      <xdr:colOff>333375</xdr:colOff>
      <xdr:row>45</xdr:row>
      <xdr:rowOff>0</xdr:rowOff>
    </xdr:to>
    <xdr:cxnSp macro="">
      <xdr:nvCxnSpPr>
        <xdr:cNvPr id="29" name="直線コネクタ 28">
          <a:extLst>
            <a:ext uri="{FF2B5EF4-FFF2-40B4-BE49-F238E27FC236}">
              <a16:creationId xmlns:a16="http://schemas.microsoft.com/office/drawing/2014/main" id="{BA341B73-3B45-4C81-B956-09A61C05D12B}"/>
            </a:ext>
          </a:extLst>
        </xdr:cNvPr>
        <xdr:cNvCxnSpPr/>
      </xdr:nvCxnSpPr>
      <xdr:spPr>
        <a:xfrm>
          <a:off x="9315450" y="5619750"/>
          <a:ext cx="0" cy="1381125"/>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171450</xdr:colOff>
      <xdr:row>11</xdr:row>
      <xdr:rowOff>0</xdr:rowOff>
    </xdr:from>
    <xdr:to>
      <xdr:col>25</xdr:col>
      <xdr:colOff>171450</xdr:colOff>
      <xdr:row>13</xdr:row>
      <xdr:rowOff>9525</xdr:rowOff>
    </xdr:to>
    <xdr:cxnSp macro="">
      <xdr:nvCxnSpPr>
        <xdr:cNvPr id="56" name="直線コネクタ 55">
          <a:extLst>
            <a:ext uri="{FF2B5EF4-FFF2-40B4-BE49-F238E27FC236}">
              <a16:creationId xmlns:a16="http://schemas.microsoft.com/office/drawing/2014/main" id="{8FA47677-3778-448B-B768-3BDB1C97B513}"/>
            </a:ext>
          </a:extLst>
        </xdr:cNvPr>
        <xdr:cNvCxnSpPr/>
      </xdr:nvCxnSpPr>
      <xdr:spPr>
        <a:xfrm>
          <a:off x="8096250" y="2266950"/>
          <a:ext cx="0" cy="257175"/>
        </a:xfrm>
        <a:prstGeom prst="line">
          <a:avLst/>
        </a:prstGeom>
        <a:ln w="3175">
          <a:solidFill>
            <a:schemeClr val="bg1">
              <a:lumMod val="9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19050</xdr:colOff>
      <xdr:row>15</xdr:row>
      <xdr:rowOff>9525</xdr:rowOff>
    </xdr:from>
    <xdr:to>
      <xdr:col>41</xdr:col>
      <xdr:colOff>142875</xdr:colOff>
      <xdr:row>20</xdr:row>
      <xdr:rowOff>57150</xdr:rowOff>
    </xdr:to>
    <xdr:sp macro="" textlink="">
      <xdr:nvSpPr>
        <xdr:cNvPr id="58" name="角丸四角形吹き出し 6">
          <a:extLst>
            <a:ext uri="{FF2B5EF4-FFF2-40B4-BE49-F238E27FC236}">
              <a16:creationId xmlns:a16="http://schemas.microsoft.com/office/drawing/2014/main" id="{9950C0DB-4C78-4ED0-BB1D-BAC3C1E478D0}"/>
            </a:ext>
          </a:extLst>
        </xdr:cNvPr>
        <xdr:cNvSpPr/>
      </xdr:nvSpPr>
      <xdr:spPr>
        <a:xfrm>
          <a:off x="10106025" y="2895600"/>
          <a:ext cx="4514850" cy="723900"/>
        </a:xfrm>
        <a:prstGeom prst="wedgeRoundRectCallout">
          <a:avLst>
            <a:gd name="adj1" fmla="val -53070"/>
            <a:gd name="adj2" fmla="val -81881"/>
            <a:gd name="adj3" fmla="val 16667"/>
          </a:avLst>
        </a:prstGeom>
        <a:solidFill>
          <a:srgbClr val="FFFF00"/>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内訳書／出来高調書は別シートを使用するか、貴社様式の請求内訳書をつけて下さい。（出来高調書は別紙様式の注文書</a:t>
          </a:r>
          <a:r>
            <a:rPr kumimoji="1" lang="ja-JP" altLang="ja-JP" sz="1100">
              <a:solidFill>
                <a:schemeClr val="dk1"/>
              </a:solidFill>
              <a:effectLst/>
              <a:latin typeface="+mn-lt"/>
              <a:ea typeface="+mn-ea"/>
              <a:cs typeface="+mn-cs"/>
            </a:rPr>
            <a:t>通り</a:t>
          </a:r>
          <a:r>
            <a:rPr kumimoji="1" lang="ja-JP" altLang="en-US" sz="1100"/>
            <a:t>記載願います）</a:t>
          </a:r>
          <a:endParaRPr kumimoji="1" lang="en-US" altLang="ja-JP" sz="1100"/>
        </a:p>
        <a:p>
          <a:pPr algn="l"/>
          <a:r>
            <a:rPr kumimoji="1" lang="ja-JP" altLang="en-US" sz="1100"/>
            <a:t>様式は適格請求書の定めに合致したものをお願いします。</a:t>
          </a:r>
        </a:p>
      </xdr:txBody>
    </xdr:sp>
    <xdr:clientData/>
  </xdr:twoCellAnchor>
  <xdr:twoCellAnchor>
    <xdr:from>
      <xdr:col>33</xdr:col>
      <xdr:colOff>0</xdr:colOff>
      <xdr:row>3</xdr:row>
      <xdr:rowOff>0</xdr:rowOff>
    </xdr:from>
    <xdr:to>
      <xdr:col>38</xdr:col>
      <xdr:colOff>47625</xdr:colOff>
      <xdr:row>4</xdr:row>
      <xdr:rowOff>114300</xdr:rowOff>
    </xdr:to>
    <xdr:sp macro="" textlink="">
      <xdr:nvSpPr>
        <xdr:cNvPr id="60" name="メモ 10">
          <a:extLst>
            <a:ext uri="{FF2B5EF4-FFF2-40B4-BE49-F238E27FC236}">
              <a16:creationId xmlns:a16="http://schemas.microsoft.com/office/drawing/2014/main" id="{A1C87AF7-CEFE-468A-8C11-AF0EF3B01171}"/>
            </a:ext>
          </a:extLst>
        </xdr:cNvPr>
        <xdr:cNvSpPr/>
      </xdr:nvSpPr>
      <xdr:spPr>
        <a:xfrm>
          <a:off x="10086975" y="695325"/>
          <a:ext cx="2609850" cy="333375"/>
        </a:xfrm>
        <a:prstGeom prst="foldedCorner">
          <a:avLst/>
        </a:prstGeom>
        <a:solidFill>
          <a:srgbClr val="FF0000"/>
        </a:solid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b="1">
              <a:solidFill>
                <a:schemeClr val="bg1"/>
              </a:solidFill>
            </a:rPr>
            <a:t>◎</a:t>
          </a:r>
          <a:r>
            <a:rPr kumimoji="1" lang="en-US" altLang="ja-JP" sz="1100" b="1">
              <a:solidFill>
                <a:schemeClr val="bg1"/>
              </a:solidFill>
            </a:rPr>
            <a:t>(</a:t>
          </a:r>
          <a:r>
            <a:rPr kumimoji="1" lang="ja-JP" altLang="en-US" sz="1100" b="1">
              <a:solidFill>
                <a:schemeClr val="bg1"/>
              </a:solidFill>
            </a:rPr>
            <a:t>記入例</a:t>
          </a:r>
          <a:r>
            <a:rPr kumimoji="1" lang="en-US" altLang="ja-JP" sz="1100" b="1">
              <a:solidFill>
                <a:schemeClr val="bg1"/>
              </a:solidFill>
            </a:rPr>
            <a:t>)</a:t>
          </a:r>
          <a:r>
            <a:rPr kumimoji="1" lang="ja-JP" altLang="en-US" sz="1100" b="1">
              <a:solidFill>
                <a:schemeClr val="bg1"/>
              </a:solidFill>
            </a:rPr>
            <a:t>を参照して作成して下さい。</a:t>
          </a:r>
        </a:p>
      </xdr:txBody>
    </xdr:sp>
    <xdr:clientData/>
  </xdr:twoCellAnchor>
  <xdr:twoCellAnchor>
    <xdr:from>
      <xdr:col>33</xdr:col>
      <xdr:colOff>247650</xdr:colOff>
      <xdr:row>25</xdr:row>
      <xdr:rowOff>19050</xdr:rowOff>
    </xdr:from>
    <xdr:to>
      <xdr:col>38</xdr:col>
      <xdr:colOff>581025</xdr:colOff>
      <xdr:row>31</xdr:row>
      <xdr:rowOff>28576</xdr:rowOff>
    </xdr:to>
    <xdr:sp macro="" textlink="">
      <xdr:nvSpPr>
        <xdr:cNvPr id="12" name="角丸四角形吹き出し 4">
          <a:extLst>
            <a:ext uri="{FF2B5EF4-FFF2-40B4-BE49-F238E27FC236}">
              <a16:creationId xmlns:a16="http://schemas.microsoft.com/office/drawing/2014/main" id="{FC1A99A5-1723-4150-837D-C9E938126420}"/>
            </a:ext>
          </a:extLst>
        </xdr:cNvPr>
        <xdr:cNvSpPr/>
      </xdr:nvSpPr>
      <xdr:spPr>
        <a:xfrm>
          <a:off x="10334625" y="4010025"/>
          <a:ext cx="2895600" cy="523876"/>
        </a:xfrm>
        <a:prstGeom prst="wedgeRoundRectCallout">
          <a:avLst>
            <a:gd name="adj1" fmla="val -61386"/>
            <a:gd name="adj2" fmla="val -17535"/>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b="1">
              <a:solidFill>
                <a:sysClr val="windowText" lastClr="000000"/>
              </a:solidFill>
            </a:rPr>
            <a:t>保留金がある場合は税込保留額を累計に入力し、解除は累計に「解除後の保留額」を入力してください。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ja-JP" altLang="en-US" sz="1100" b="1">
            <a:solidFill>
              <a:sysClr val="windowText" lastClr="000000"/>
            </a:solidFill>
          </a:endParaRPr>
        </a:p>
      </xdr:txBody>
    </xdr:sp>
    <xdr:clientData/>
  </xdr:twoCellAnchor>
  <xdr:twoCellAnchor>
    <xdr:from>
      <xdr:col>33</xdr:col>
      <xdr:colOff>361950</xdr:colOff>
      <xdr:row>33</xdr:row>
      <xdr:rowOff>57150</xdr:rowOff>
    </xdr:from>
    <xdr:to>
      <xdr:col>40</xdr:col>
      <xdr:colOff>152400</xdr:colOff>
      <xdr:row>38</xdr:row>
      <xdr:rowOff>47625</xdr:rowOff>
    </xdr:to>
    <xdr:sp macro="" textlink="">
      <xdr:nvSpPr>
        <xdr:cNvPr id="16" name="角丸四角形吹き出し 4">
          <a:extLst>
            <a:ext uri="{FF2B5EF4-FFF2-40B4-BE49-F238E27FC236}">
              <a16:creationId xmlns:a16="http://schemas.microsoft.com/office/drawing/2014/main" id="{63345CCE-73D4-420A-8CC1-878775C60642}"/>
            </a:ext>
          </a:extLst>
        </xdr:cNvPr>
        <xdr:cNvSpPr/>
      </xdr:nvSpPr>
      <xdr:spPr>
        <a:xfrm>
          <a:off x="10448925" y="4733925"/>
          <a:ext cx="3571875" cy="504825"/>
        </a:xfrm>
        <a:prstGeom prst="wedgeRoundRectCallout">
          <a:avLst>
            <a:gd name="adj1" fmla="val -62953"/>
            <a:gd name="adj2" fmla="val -89233"/>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en-US" altLang="ja-JP" sz="1100" b="1">
              <a:solidFill>
                <a:sysClr val="windowText" lastClr="000000"/>
              </a:solidFill>
            </a:rPr>
            <a:t>※</a:t>
          </a:r>
          <a:r>
            <a:rPr kumimoji="1" lang="ja-JP" altLang="en-US" sz="1100" b="1">
              <a:solidFill>
                <a:sysClr val="windowText" lastClr="000000"/>
              </a:solidFill>
            </a:rPr>
            <a:t>左の今回請求額の欄にもこの請求金額と内消費税額を入力して下さい。</a:t>
          </a:r>
          <a:endParaRPr kumimoji="1" lang="en-US" altLang="ja-JP" sz="1100" b="1">
            <a:solidFill>
              <a:sysClr val="windowText" lastClr="000000"/>
            </a:solidFill>
          </a:endParaRPr>
        </a:p>
        <a:p>
          <a:pPr algn="l"/>
          <a:endParaRPr kumimoji="1" lang="ja-JP" altLang="en-US" sz="11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333375</xdr:colOff>
      <xdr:row>7</xdr:row>
      <xdr:rowOff>161925</xdr:rowOff>
    </xdr:from>
    <xdr:to>
      <xdr:col>19</xdr:col>
      <xdr:colOff>238125</xdr:colOff>
      <xdr:row>11</xdr:row>
      <xdr:rowOff>276225</xdr:rowOff>
    </xdr:to>
    <xdr:sp macro="" textlink="">
      <xdr:nvSpPr>
        <xdr:cNvPr id="2" name="角丸四角形吹き出し 4">
          <a:extLst>
            <a:ext uri="{FF2B5EF4-FFF2-40B4-BE49-F238E27FC236}">
              <a16:creationId xmlns:a16="http://schemas.microsoft.com/office/drawing/2014/main" id="{DFC21CFF-6C85-4B65-BF72-60151066B3D1}"/>
            </a:ext>
          </a:extLst>
        </xdr:cNvPr>
        <xdr:cNvSpPr/>
      </xdr:nvSpPr>
      <xdr:spPr>
        <a:xfrm>
          <a:off x="10877550" y="1666875"/>
          <a:ext cx="2533650" cy="1143000"/>
        </a:xfrm>
        <a:prstGeom prst="wedgeRoundRectCallout">
          <a:avLst>
            <a:gd name="adj1" fmla="val -61386"/>
            <a:gd name="adj2" fmla="val 17810"/>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b="1">
              <a:solidFill>
                <a:sysClr val="windowText" lastClr="000000"/>
              </a:solidFill>
            </a:rPr>
            <a:t>１ページを超える場合は、１ページには２ページ以降の小計又は、工種ごとの小計を記入して税抜きの合計を記入し、合計金額に消費税を計算して記入して下さい。</a:t>
          </a:r>
          <a:endParaRPr kumimoji="1" lang="en-US" altLang="ja-JP" sz="1100" b="1">
            <a:solidFill>
              <a:sysClr val="windowText" lastClr="000000"/>
            </a:solidFill>
          </a:endParaRPr>
        </a:p>
        <a:p>
          <a:pPr algn="l"/>
          <a:endParaRPr kumimoji="1" lang="ja-JP" altLang="en-US" sz="11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273843</xdr:colOff>
      <xdr:row>6</xdr:row>
      <xdr:rowOff>142874</xdr:rowOff>
    </xdr:from>
    <xdr:to>
      <xdr:col>13</xdr:col>
      <xdr:colOff>378618</xdr:colOff>
      <xdr:row>54</xdr:row>
      <xdr:rowOff>142875</xdr:rowOff>
    </xdr:to>
    <xdr:sp macro="" textlink="">
      <xdr:nvSpPr>
        <xdr:cNvPr id="2" name="角丸四角形吹き出し 4">
          <a:extLst>
            <a:ext uri="{FF2B5EF4-FFF2-40B4-BE49-F238E27FC236}">
              <a16:creationId xmlns:a16="http://schemas.microsoft.com/office/drawing/2014/main" id="{7D9208CF-37BD-49F1-B1EC-2665A25C23EF}"/>
            </a:ext>
          </a:extLst>
        </xdr:cNvPr>
        <xdr:cNvSpPr/>
      </xdr:nvSpPr>
      <xdr:spPr>
        <a:xfrm>
          <a:off x="10548937" y="2393155"/>
          <a:ext cx="2533650" cy="4286251"/>
        </a:xfrm>
        <a:prstGeom prst="wedgeRoundRectCallout">
          <a:avLst>
            <a:gd name="adj1" fmla="val -61386"/>
            <a:gd name="adj2" fmla="val 17810"/>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b="1">
              <a:solidFill>
                <a:sysClr val="windowText" lastClr="000000"/>
              </a:solidFill>
            </a:rPr>
            <a:t>◎税抜で記入する場合は、税率別に税抜き金額の合計を記入して税率を明示し消費税額を計算して記入し、税込金額合計を記入して下さい。</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個別ではなく、合計に税率をかけて計算して下さい。</a:t>
          </a:r>
          <a:endParaRPr kumimoji="1" lang="en-US" altLang="ja-JP" sz="1100" b="1">
            <a:solidFill>
              <a:sysClr val="windowText" lastClr="000000"/>
            </a:solidFill>
          </a:endParaRPr>
        </a:p>
        <a:p>
          <a:pPr algn="l"/>
          <a:r>
            <a:rPr kumimoji="1" lang="ja-JP" altLang="en-US" sz="1100" b="1">
              <a:solidFill>
                <a:sysClr val="windowText" lastClr="000000"/>
              </a:solidFill>
            </a:rPr>
            <a:t>　値引き等は税率ごとに税抜き合計前で記入して値引き後の合計金額で消費税を計算して下さい。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◎消費税込金額で記入する場合は税率別に合計を記入し、税率別に税率を明示して、内消費税額を記入して下さい。</a:t>
          </a:r>
          <a:endParaRPr kumimoji="1" lang="en-US" altLang="ja-JP" sz="1100" b="1">
            <a:solidFill>
              <a:sysClr val="windowText" lastClr="000000"/>
            </a:solidFill>
          </a:endParaRPr>
        </a:p>
        <a:p>
          <a:pPr algn="l"/>
          <a:r>
            <a:rPr kumimoji="1" lang="ja-JP" altLang="en-US" sz="1100" b="1">
              <a:solidFill>
                <a:sysClr val="windowText" lastClr="000000"/>
              </a:solidFill>
            </a:rPr>
            <a:t>　値引き等は「税率別に合計前で記入して値引き後の合計金額として、内消費税額を記入してください。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軽減税率のものは、「</a:t>
          </a:r>
          <a:r>
            <a:rPr kumimoji="1" lang="en-US" altLang="ja-JP" sz="1100" b="1">
              <a:solidFill>
                <a:sysClr val="windowText" lastClr="000000"/>
              </a:solidFill>
            </a:rPr>
            <a:t>※</a:t>
          </a:r>
          <a:r>
            <a:rPr kumimoji="1" lang="ja-JP" altLang="en-US" sz="1100" b="1">
              <a:solidFill>
                <a:sysClr val="windowText" lastClr="000000"/>
              </a:solidFill>
            </a:rPr>
            <a:t>印は軽減税率」などと表示して、</a:t>
          </a:r>
          <a:r>
            <a:rPr kumimoji="1" lang="en-US" altLang="ja-JP" sz="1100" b="1">
              <a:solidFill>
                <a:sysClr val="windowText" lastClr="000000"/>
              </a:solidFill>
            </a:rPr>
            <a:t>※</a:t>
          </a:r>
          <a:r>
            <a:rPr kumimoji="1" lang="ja-JP" altLang="en-US" sz="1100" b="1">
              <a:solidFill>
                <a:sysClr val="windowText" lastClr="000000"/>
              </a:solidFill>
            </a:rPr>
            <a:t>をつけるなど、区分を明示して下さい。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ja-JP" altLang="en-US" sz="1100" b="1">
            <a:solidFill>
              <a:sysClr val="windowText" lastClr="000000"/>
            </a:solidFill>
          </a:endParaRPr>
        </a:p>
      </xdr:txBody>
    </xdr:sp>
    <xdr:clientData/>
  </xdr:twoCellAnchor>
  <xdr:twoCellAnchor>
    <xdr:from>
      <xdr:col>9</xdr:col>
      <xdr:colOff>0</xdr:colOff>
      <xdr:row>2</xdr:row>
      <xdr:rowOff>321469</xdr:rowOff>
    </xdr:from>
    <xdr:to>
      <xdr:col>15</xdr:col>
      <xdr:colOff>509588</xdr:colOff>
      <xdr:row>4</xdr:row>
      <xdr:rowOff>166688</xdr:rowOff>
    </xdr:to>
    <xdr:sp macro="" textlink="">
      <xdr:nvSpPr>
        <xdr:cNvPr id="4" name="角丸四角形吹き出し 6">
          <a:extLst>
            <a:ext uri="{FF2B5EF4-FFF2-40B4-BE49-F238E27FC236}">
              <a16:creationId xmlns:a16="http://schemas.microsoft.com/office/drawing/2014/main" id="{FB244359-88E3-4C9A-9561-7CE31F6E0D8B}"/>
            </a:ext>
          </a:extLst>
        </xdr:cNvPr>
        <xdr:cNvSpPr/>
      </xdr:nvSpPr>
      <xdr:spPr>
        <a:xfrm>
          <a:off x="10275094" y="1143000"/>
          <a:ext cx="4152900" cy="559594"/>
        </a:xfrm>
        <a:prstGeom prst="wedgeRoundRectCallout">
          <a:avLst>
            <a:gd name="adj1" fmla="val -51006"/>
            <a:gd name="adj2" fmla="val -155621"/>
            <a:gd name="adj3" fmla="val 16667"/>
          </a:avLst>
        </a:prstGeom>
        <a:solidFill>
          <a:srgbClr val="FFFF00"/>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内訳書は本シートを使用するか、貴社様式の請求内訳書をつけて下さい（様式は適格請求書の定めに合致したものをお願いします）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333375</xdr:colOff>
      <xdr:row>7</xdr:row>
      <xdr:rowOff>161925</xdr:rowOff>
    </xdr:from>
    <xdr:to>
      <xdr:col>19</xdr:col>
      <xdr:colOff>238125</xdr:colOff>
      <xdr:row>11</xdr:row>
      <xdr:rowOff>276225</xdr:rowOff>
    </xdr:to>
    <xdr:sp macro="" textlink="">
      <xdr:nvSpPr>
        <xdr:cNvPr id="3" name="角丸四角形吹き出し 4">
          <a:extLst>
            <a:ext uri="{FF2B5EF4-FFF2-40B4-BE49-F238E27FC236}">
              <a16:creationId xmlns:a16="http://schemas.microsoft.com/office/drawing/2014/main" id="{663008AD-A12E-4FDA-8EF1-12199786BA6A}"/>
            </a:ext>
          </a:extLst>
        </xdr:cNvPr>
        <xdr:cNvSpPr/>
      </xdr:nvSpPr>
      <xdr:spPr>
        <a:xfrm>
          <a:off x="10877550" y="1666875"/>
          <a:ext cx="2533650" cy="1143000"/>
        </a:xfrm>
        <a:prstGeom prst="wedgeRoundRectCallout">
          <a:avLst>
            <a:gd name="adj1" fmla="val -61386"/>
            <a:gd name="adj2" fmla="val 17810"/>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b="1">
              <a:solidFill>
                <a:sysClr val="windowText" lastClr="000000"/>
              </a:solidFill>
            </a:rPr>
            <a:t>１ページを超える場合は、１ページには２ページ以降の小計又は、工種ごとの小計を記入して税抜きの合計を記入し、合計金額に消費税を計算して記入して下さい。</a:t>
          </a:r>
          <a:endParaRPr kumimoji="1" lang="en-US" altLang="ja-JP" sz="1100" b="1">
            <a:solidFill>
              <a:sysClr val="windowText" lastClr="000000"/>
            </a:solidFill>
          </a:endParaRPr>
        </a:p>
        <a:p>
          <a:pPr algn="l"/>
          <a:endParaRPr kumimoji="1" lang="ja-JP" altLang="en-US" sz="11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345281</xdr:colOff>
      <xdr:row>1</xdr:row>
      <xdr:rowOff>345280</xdr:rowOff>
    </xdr:from>
    <xdr:to>
      <xdr:col>13</xdr:col>
      <xdr:colOff>450056</xdr:colOff>
      <xdr:row>14</xdr:row>
      <xdr:rowOff>345281</xdr:rowOff>
    </xdr:to>
    <xdr:sp macro="" textlink="">
      <xdr:nvSpPr>
        <xdr:cNvPr id="3" name="角丸四角形吹き出し 4">
          <a:extLst>
            <a:ext uri="{FF2B5EF4-FFF2-40B4-BE49-F238E27FC236}">
              <a16:creationId xmlns:a16="http://schemas.microsoft.com/office/drawing/2014/main" id="{D79F57E9-9C00-4088-BD9C-7B3FEE3E39E2}"/>
            </a:ext>
          </a:extLst>
        </xdr:cNvPr>
        <xdr:cNvSpPr/>
      </xdr:nvSpPr>
      <xdr:spPr>
        <a:xfrm>
          <a:off x="10620375" y="809624"/>
          <a:ext cx="2533650" cy="4643438"/>
        </a:xfrm>
        <a:prstGeom prst="wedgeRoundRectCallout">
          <a:avLst>
            <a:gd name="adj1" fmla="val -61386"/>
            <a:gd name="adj2" fmla="val 17810"/>
            <a:gd name="adj3" fmla="val 16667"/>
          </a:avLst>
        </a:prstGeom>
        <a:solidFill>
          <a:srgbClr val="FFFF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b="1">
              <a:solidFill>
                <a:sysClr val="windowText" lastClr="000000"/>
              </a:solidFill>
            </a:rPr>
            <a:t>◎税抜で記入する場合は、税率別に税抜き金額の合計を記入して税率を明示し消費税額を計算して記入し、税込金額合計を記入して下さい。</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個別ではなく、合計に税率をかけて計算して下さい。</a:t>
          </a:r>
          <a:endParaRPr kumimoji="1" lang="en-US" altLang="ja-JP" sz="1100" b="1">
            <a:solidFill>
              <a:sysClr val="windowText" lastClr="000000"/>
            </a:solidFill>
          </a:endParaRPr>
        </a:p>
        <a:p>
          <a:pPr algn="l"/>
          <a:r>
            <a:rPr kumimoji="1" lang="ja-JP" altLang="en-US" sz="1100" b="1">
              <a:solidFill>
                <a:sysClr val="windowText" lastClr="000000"/>
              </a:solidFill>
            </a:rPr>
            <a:t>　値引き等は税率ごとに税抜き合計前で記入して値引き後の合計金額で消費税を計算して下さい。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◎消費税込金額で記入する場合は税率別に合計を記入し、税率別に税率を明示して、内消費税額を記入して下さい。</a:t>
          </a:r>
          <a:endParaRPr kumimoji="1" lang="en-US" altLang="ja-JP" sz="1100" b="1">
            <a:solidFill>
              <a:sysClr val="windowText" lastClr="000000"/>
            </a:solidFill>
          </a:endParaRPr>
        </a:p>
        <a:p>
          <a:pPr algn="l"/>
          <a:r>
            <a:rPr kumimoji="1" lang="ja-JP" altLang="en-US" sz="1100" b="1">
              <a:solidFill>
                <a:sysClr val="windowText" lastClr="000000"/>
              </a:solidFill>
            </a:rPr>
            <a:t>　値引き等は「税率別に合計前で記入して値引き後の合計金額として、内消費税額を記入してください。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軽減税率のものは、「</a:t>
          </a:r>
          <a:r>
            <a:rPr kumimoji="1" lang="en-US" altLang="ja-JP" sz="1100" b="1">
              <a:solidFill>
                <a:sysClr val="windowText" lastClr="000000"/>
              </a:solidFill>
            </a:rPr>
            <a:t>※</a:t>
          </a:r>
          <a:r>
            <a:rPr kumimoji="1" lang="ja-JP" altLang="en-US" sz="1100" b="1">
              <a:solidFill>
                <a:sysClr val="windowText" lastClr="000000"/>
              </a:solidFill>
            </a:rPr>
            <a:t>印は軽減税率」などと表示して、</a:t>
          </a:r>
          <a:r>
            <a:rPr kumimoji="1" lang="en-US" altLang="ja-JP" sz="1100" b="1">
              <a:solidFill>
                <a:sysClr val="windowText" lastClr="000000"/>
              </a:solidFill>
            </a:rPr>
            <a:t>※</a:t>
          </a:r>
          <a:r>
            <a:rPr kumimoji="1" lang="ja-JP" altLang="en-US" sz="1100" b="1">
              <a:solidFill>
                <a:sysClr val="windowText" lastClr="000000"/>
              </a:solidFill>
            </a:rPr>
            <a:t>をつけるなど、区分を明示して下さい。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ja-JP" altLang="en-US" sz="1100" b="1">
            <a:solidFill>
              <a:sysClr val="windowText" lastClr="00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06AE5-FECE-4DE4-B887-FAF258DE4829}">
  <sheetPr>
    <tabColor rgb="FFFF0000"/>
  </sheetPr>
  <dimension ref="A1:AX46"/>
  <sheetViews>
    <sheetView showGridLines="0" tabSelected="1" zoomScaleNormal="100" zoomScaleSheetLayoutView="100" workbookViewId="0">
      <selection activeCell="G18" sqref="G18:I29"/>
    </sheetView>
  </sheetViews>
  <sheetFormatPr defaultRowHeight="13.5"/>
  <cols>
    <col min="1" max="2" width="3.7109375" style="32" customWidth="1"/>
    <col min="3" max="9" width="6.7109375" style="32" customWidth="1"/>
    <col min="10" max="10" width="3.7109375" style="32" customWidth="1"/>
    <col min="11" max="11" width="7.5703125" style="32" customWidth="1"/>
    <col min="12" max="12" width="6.7109375" style="32" customWidth="1"/>
    <col min="13" max="16" width="3.28515625" style="32" customWidth="1"/>
    <col min="17" max="17" width="1" style="32" customWidth="1"/>
    <col min="18" max="20" width="3.28515625" style="32" customWidth="1"/>
    <col min="21" max="21" width="1.7109375" style="32" customWidth="1"/>
    <col min="22" max="22" width="5.7109375" style="32" customWidth="1"/>
    <col min="23" max="23" width="1.5703125" style="32" customWidth="1"/>
    <col min="24" max="25" width="6.7109375" style="32" customWidth="1"/>
    <col min="26" max="27" width="3.7109375" style="32" customWidth="1"/>
    <col min="28" max="28" width="1.7109375" style="32" customWidth="1"/>
    <col min="29" max="30" width="6.7109375" style="32" customWidth="1"/>
    <col min="31" max="31" width="1.7109375" style="32" customWidth="1"/>
    <col min="32" max="32" width="6.7109375" style="32" customWidth="1"/>
    <col min="33" max="33" width="1.42578125" style="32" customWidth="1"/>
    <col min="34" max="36" width="6.7109375" style="32" customWidth="1"/>
    <col min="37" max="16384" width="9.140625" style="32"/>
  </cols>
  <sheetData>
    <row r="1" spans="1:50" ht="29.25" customHeight="1" thickBot="1">
      <c r="A1" s="538" t="s">
        <v>54</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H1" s="78"/>
      <c r="AI1" s="107"/>
      <c r="AJ1" s="107"/>
      <c r="AK1" s="107"/>
      <c r="AL1" s="107"/>
      <c r="AM1" s="107"/>
      <c r="AN1" s="107"/>
    </row>
    <row r="2" spans="1:50" ht="7.5" customHeight="1" thickTop="1">
      <c r="A2" s="539" t="s">
        <v>17</v>
      </c>
      <c r="B2" s="539"/>
      <c r="C2" s="539"/>
      <c r="D2" s="539"/>
      <c r="E2" s="539"/>
      <c r="F2" s="539"/>
      <c r="G2" s="539"/>
      <c r="H2" s="1"/>
      <c r="I2" s="1"/>
      <c r="J2" s="50"/>
      <c r="K2" s="51"/>
      <c r="L2" s="37"/>
      <c r="M2" s="37"/>
      <c r="N2" s="37"/>
      <c r="O2" s="37"/>
      <c r="P2" s="37"/>
      <c r="Q2" s="51"/>
      <c r="R2" s="51"/>
      <c r="S2" s="2"/>
      <c r="T2" s="2"/>
      <c r="U2" s="1"/>
      <c r="V2" s="541" t="s">
        <v>18</v>
      </c>
      <c r="W2" s="542"/>
      <c r="X2" s="543"/>
      <c r="Y2" s="547">
        <v>12345</v>
      </c>
      <c r="Z2" s="548"/>
      <c r="AA2" s="549"/>
      <c r="AB2" s="1"/>
      <c r="AC2" s="1"/>
      <c r="AD2" s="1"/>
      <c r="AE2" s="1"/>
      <c r="AF2" s="1"/>
      <c r="AG2" s="1"/>
    </row>
    <row r="3" spans="1:50" ht="18" customHeight="1">
      <c r="A3" s="539"/>
      <c r="B3" s="539"/>
      <c r="C3" s="539"/>
      <c r="D3" s="539"/>
      <c r="E3" s="539"/>
      <c r="F3" s="539"/>
      <c r="G3" s="540"/>
      <c r="H3" s="1"/>
      <c r="K3" s="103"/>
      <c r="L3" s="206" t="s">
        <v>110</v>
      </c>
      <c r="M3" s="57" t="s">
        <v>40</v>
      </c>
      <c r="N3" s="79">
        <v>10</v>
      </c>
      <c r="O3" s="59" t="s">
        <v>0</v>
      </c>
      <c r="P3" s="553">
        <v>31</v>
      </c>
      <c r="Q3" s="553"/>
      <c r="R3" s="52" t="s">
        <v>1</v>
      </c>
      <c r="T3" s="1"/>
      <c r="V3" s="544"/>
      <c r="W3" s="545"/>
      <c r="X3" s="546"/>
      <c r="Y3" s="550"/>
      <c r="Z3" s="551"/>
      <c r="AA3" s="552"/>
      <c r="AB3" s="62"/>
      <c r="AC3" s="45"/>
      <c r="AD3" s="1"/>
      <c r="AE3" s="1"/>
      <c r="AF3" s="1"/>
      <c r="AH3" s="106"/>
      <c r="AI3" s="80"/>
      <c r="AJ3" s="81"/>
      <c r="AK3" s="81"/>
      <c r="AL3" s="81"/>
      <c r="AM3" s="81"/>
      <c r="AN3" s="105"/>
      <c r="AO3" s="81"/>
    </row>
    <row r="4" spans="1:50" ht="17.25" customHeight="1">
      <c r="A4" s="554" t="s">
        <v>13</v>
      </c>
      <c r="B4" s="555"/>
      <c r="C4" s="555"/>
      <c r="D4" s="556">
        <v>99999</v>
      </c>
      <c r="E4" s="557"/>
      <c r="F4" s="557"/>
      <c r="G4" s="135"/>
      <c r="H4" s="136"/>
      <c r="I4" s="136"/>
      <c r="J4" s="3" t="s">
        <v>21</v>
      </c>
      <c r="K4" s="53"/>
      <c r="L4" s="4"/>
      <c r="M4" s="4"/>
      <c r="N4" s="4"/>
      <c r="O4" s="4"/>
      <c r="P4" s="4"/>
      <c r="Q4" s="146"/>
      <c r="R4" s="53"/>
      <c r="S4" s="53"/>
      <c r="T4" s="54"/>
      <c r="V4" s="558" t="s">
        <v>86</v>
      </c>
      <c r="W4" s="559"/>
      <c r="X4" s="560" t="s">
        <v>88</v>
      </c>
      <c r="Y4" s="560"/>
      <c r="Z4" s="5"/>
      <c r="AA4" s="5"/>
      <c r="AB4" s="5"/>
      <c r="AC4" s="5"/>
      <c r="AD4" s="5"/>
      <c r="AE4" s="5"/>
      <c r="AF4" s="6"/>
      <c r="AW4" s="104"/>
    </row>
    <row r="5" spans="1:50" ht="17.25" customHeight="1">
      <c r="A5" s="481" t="s">
        <v>33</v>
      </c>
      <c r="B5" s="482"/>
      <c r="C5" s="483"/>
      <c r="D5" s="487" t="s">
        <v>106</v>
      </c>
      <c r="E5" s="488"/>
      <c r="F5" s="488"/>
      <c r="G5" s="488"/>
      <c r="H5" s="488"/>
      <c r="I5" s="489"/>
      <c r="J5" s="7"/>
      <c r="K5" s="1"/>
      <c r="L5" s="1"/>
      <c r="M5" s="1"/>
      <c r="N5" s="1"/>
      <c r="O5" s="1"/>
      <c r="P5" s="1"/>
      <c r="Q5" s="39"/>
      <c r="T5" s="55"/>
      <c r="V5" s="312" t="s">
        <v>9</v>
      </c>
      <c r="W5" s="313"/>
      <c r="X5" s="514" t="s">
        <v>111</v>
      </c>
      <c r="Y5" s="514"/>
      <c r="Z5" s="514"/>
      <c r="AA5" s="514"/>
      <c r="AB5" s="514"/>
      <c r="AC5" s="514"/>
      <c r="AD5" s="514"/>
      <c r="AE5" s="514"/>
      <c r="AF5" s="515"/>
      <c r="AW5" s="104"/>
    </row>
    <row r="6" spans="1:50" ht="13.5" customHeight="1">
      <c r="A6" s="484"/>
      <c r="B6" s="485"/>
      <c r="C6" s="486"/>
      <c r="D6" s="490"/>
      <c r="E6" s="491"/>
      <c r="F6" s="491"/>
      <c r="G6" s="491"/>
      <c r="H6" s="491"/>
      <c r="I6" s="492"/>
      <c r="J6" s="7"/>
      <c r="K6" s="1"/>
      <c r="L6" s="1"/>
      <c r="M6" s="1"/>
      <c r="N6" s="1"/>
      <c r="O6" s="1"/>
      <c r="P6" s="1"/>
      <c r="Q6" s="1"/>
      <c r="T6" s="55"/>
      <c r="V6" s="312"/>
      <c r="W6" s="313"/>
      <c r="X6" s="514"/>
      <c r="Y6" s="514"/>
      <c r="Z6" s="514"/>
      <c r="AA6" s="514"/>
      <c r="AB6" s="514"/>
      <c r="AC6" s="514"/>
      <c r="AD6" s="514"/>
      <c r="AE6" s="514"/>
      <c r="AF6" s="515"/>
      <c r="AH6" s="40"/>
      <c r="AW6" s="104"/>
    </row>
    <row r="7" spans="1:50" ht="8.25" customHeight="1">
      <c r="A7" s="29"/>
      <c r="B7" s="1"/>
      <c r="C7" s="1"/>
      <c r="D7" s="1"/>
      <c r="J7" s="7"/>
      <c r="K7" s="1"/>
      <c r="L7" s="1"/>
      <c r="M7" s="1"/>
      <c r="N7" s="1"/>
      <c r="O7" s="1"/>
      <c r="P7" s="1"/>
      <c r="Q7" s="1"/>
      <c r="T7" s="55"/>
      <c r="V7" s="312"/>
      <c r="W7" s="313"/>
      <c r="X7" s="514"/>
      <c r="Y7" s="514"/>
      <c r="Z7" s="514"/>
      <c r="AA7" s="514"/>
      <c r="AB7" s="514"/>
      <c r="AC7" s="514"/>
      <c r="AD7" s="514"/>
      <c r="AE7" s="514"/>
      <c r="AF7" s="515"/>
      <c r="AI7" s="40"/>
      <c r="AJ7" s="40"/>
      <c r="AK7" s="40"/>
      <c r="AL7" s="40"/>
      <c r="AM7" s="40"/>
      <c r="AN7" s="40"/>
    </row>
    <row r="8" spans="1:50" ht="13.5" customHeight="1">
      <c r="A8" s="493" t="s">
        <v>43</v>
      </c>
      <c r="B8" s="501"/>
      <c r="C8" s="517" t="s">
        <v>41</v>
      </c>
      <c r="D8" s="442"/>
      <c r="E8" s="442"/>
      <c r="F8" s="443"/>
      <c r="G8" s="442" t="s">
        <v>42</v>
      </c>
      <c r="H8" s="442"/>
      <c r="I8" s="442"/>
      <c r="J8" s="8"/>
      <c r="K8" s="9"/>
      <c r="L8" s="9"/>
      <c r="M8" s="9"/>
      <c r="N8" s="9"/>
      <c r="O8" s="9"/>
      <c r="P8" s="9"/>
      <c r="Q8" s="9"/>
      <c r="R8" s="45"/>
      <c r="S8" s="45"/>
      <c r="T8" s="56"/>
      <c r="V8" s="518" t="s">
        <v>3</v>
      </c>
      <c r="W8" s="519"/>
      <c r="X8" s="520" t="s">
        <v>87</v>
      </c>
      <c r="Y8" s="520"/>
      <c r="Z8" s="520"/>
      <c r="AA8" s="520"/>
      <c r="AB8" s="520"/>
      <c r="AC8" s="520"/>
      <c r="AD8" s="520"/>
      <c r="AE8" s="520"/>
      <c r="AF8" s="521"/>
      <c r="AH8" s="40"/>
      <c r="AI8" s="40"/>
      <c r="AJ8" s="40"/>
      <c r="AK8" s="40"/>
      <c r="AL8" s="40"/>
      <c r="AM8" s="40"/>
      <c r="AN8" s="40"/>
    </row>
    <row r="9" spans="1:50" ht="18" customHeight="1">
      <c r="A9" s="484"/>
      <c r="B9" s="516"/>
      <c r="C9" s="522" t="s">
        <v>108</v>
      </c>
      <c r="D9" s="523"/>
      <c r="E9" s="523"/>
      <c r="F9" s="524"/>
      <c r="G9" s="525" t="s">
        <v>109</v>
      </c>
      <c r="H9" s="523"/>
      <c r="I9" s="526"/>
      <c r="J9" s="1"/>
      <c r="R9" s="517" t="s">
        <v>37</v>
      </c>
      <c r="S9" s="442"/>
      <c r="T9" s="444"/>
      <c r="V9" s="518"/>
      <c r="W9" s="519"/>
      <c r="X9" s="520"/>
      <c r="Y9" s="520"/>
      <c r="Z9" s="520"/>
      <c r="AA9" s="520"/>
      <c r="AB9" s="520"/>
      <c r="AC9" s="520"/>
      <c r="AD9" s="520"/>
      <c r="AE9" s="520"/>
      <c r="AF9" s="521"/>
      <c r="AN9" s="30"/>
      <c r="AW9" s="226"/>
      <c r="AX9" s="226"/>
    </row>
    <row r="10" spans="1:50" ht="17.25" customHeight="1">
      <c r="A10" s="437" t="s">
        <v>44</v>
      </c>
      <c r="B10" s="438"/>
      <c r="C10" s="439" t="s">
        <v>107</v>
      </c>
      <c r="D10" s="440"/>
      <c r="E10" s="440"/>
      <c r="F10" s="440"/>
      <c r="G10" s="440"/>
      <c r="H10" s="441" t="s">
        <v>46</v>
      </c>
      <c r="I10" s="442"/>
      <c r="J10" s="443"/>
      <c r="K10" s="442" t="s">
        <v>48</v>
      </c>
      <c r="L10" s="442"/>
      <c r="M10" s="444"/>
      <c r="N10" s="42"/>
      <c r="O10" s="1"/>
      <c r="P10" s="1"/>
      <c r="Q10" s="1"/>
      <c r="R10" s="66"/>
      <c r="S10" s="149"/>
      <c r="T10" s="67"/>
      <c r="V10" s="518" t="s">
        <v>4</v>
      </c>
      <c r="W10" s="519"/>
      <c r="X10" s="529" t="s">
        <v>112</v>
      </c>
      <c r="Y10" s="529"/>
      <c r="Z10" s="529"/>
      <c r="AA10" s="529"/>
      <c r="AB10" s="529"/>
      <c r="AC10" s="529"/>
      <c r="AD10" s="529"/>
      <c r="AE10" s="529"/>
      <c r="AF10" s="11" t="s">
        <v>12</v>
      </c>
      <c r="AL10" s="38"/>
      <c r="AM10" s="38"/>
      <c r="AN10" s="38"/>
      <c r="AW10" s="226"/>
      <c r="AX10" s="226"/>
    </row>
    <row r="11" spans="1:50" ht="18.75" customHeight="1">
      <c r="A11" s="530" t="s">
        <v>45</v>
      </c>
      <c r="B11" s="531"/>
      <c r="C11" s="532" t="s">
        <v>53</v>
      </c>
      <c r="D11" s="533"/>
      <c r="E11" s="533"/>
      <c r="F11" s="533"/>
      <c r="G11" s="533"/>
      <c r="H11" s="534" t="s">
        <v>47</v>
      </c>
      <c r="I11" s="535"/>
      <c r="J11" s="166">
        <v>1</v>
      </c>
      <c r="K11" s="536">
        <v>12345</v>
      </c>
      <c r="L11" s="536"/>
      <c r="M11" s="537"/>
      <c r="N11" s="43"/>
      <c r="O11" s="1"/>
      <c r="P11" s="1"/>
      <c r="Q11" s="1"/>
      <c r="R11" s="8"/>
      <c r="S11" s="9"/>
      <c r="T11" s="10"/>
      <c r="V11" s="151" t="s">
        <v>15</v>
      </c>
      <c r="W11" s="152"/>
      <c r="X11" s="436" t="s">
        <v>114</v>
      </c>
      <c r="Y11" s="436"/>
      <c r="Z11" s="150"/>
      <c r="AA11" s="150" t="s">
        <v>16</v>
      </c>
      <c r="AB11" s="150"/>
      <c r="AC11" s="436" t="s">
        <v>113</v>
      </c>
      <c r="AD11" s="436"/>
      <c r="AE11" s="436"/>
      <c r="AF11" s="10"/>
      <c r="AL11" s="38"/>
      <c r="AM11" s="38"/>
      <c r="AN11" s="38"/>
      <c r="AW11" s="226"/>
    </row>
    <row r="12" spans="1:50" ht="5.25" customHeight="1">
      <c r="A12" s="29"/>
      <c r="B12" s="1"/>
      <c r="C12" s="1"/>
      <c r="D12" s="1"/>
      <c r="J12" s="1"/>
      <c r="K12" s="1"/>
      <c r="L12" s="1"/>
      <c r="M12" s="1"/>
      <c r="N12" s="1"/>
      <c r="O12" s="1"/>
      <c r="P12" s="1"/>
      <c r="Q12" s="1"/>
      <c r="R12" s="4"/>
      <c r="S12" s="4"/>
      <c r="T12" s="4"/>
      <c r="V12" s="493" t="s">
        <v>158</v>
      </c>
      <c r="W12" s="494"/>
      <c r="X12" s="494"/>
      <c r="Y12" s="494"/>
      <c r="Z12" s="497" t="s">
        <v>89</v>
      </c>
      <c r="AA12" s="527">
        <v>1234567890123</v>
      </c>
      <c r="AB12" s="527"/>
      <c r="AC12" s="527"/>
      <c r="AD12" s="527"/>
      <c r="AE12" s="214"/>
      <c r="AF12" s="153"/>
      <c r="AL12" s="38"/>
      <c r="AM12" s="38"/>
      <c r="AN12" s="38"/>
    </row>
    <row r="13" spans="1:50" ht="14.25" customHeight="1">
      <c r="A13" s="499" t="s">
        <v>34</v>
      </c>
      <c r="B13" s="500"/>
      <c r="C13" s="501"/>
      <c r="E13" s="502" t="s">
        <v>95</v>
      </c>
      <c r="F13" s="502"/>
      <c r="G13" s="505">
        <f>IF(AD30="",G30+G34,AD30)</f>
        <v>297000</v>
      </c>
      <c r="H13" s="506"/>
      <c r="I13" s="506"/>
      <c r="J13" s="507"/>
      <c r="L13" s="1"/>
      <c r="M13" s="1"/>
      <c r="N13" s="1"/>
      <c r="O13" s="1"/>
      <c r="P13" s="1"/>
      <c r="Q13" s="1"/>
      <c r="R13" s="1"/>
      <c r="S13" s="1"/>
      <c r="T13" s="1"/>
      <c r="V13" s="495"/>
      <c r="W13" s="496"/>
      <c r="X13" s="496"/>
      <c r="Y13" s="496"/>
      <c r="Z13" s="498"/>
      <c r="AA13" s="528"/>
      <c r="AB13" s="528"/>
      <c r="AC13" s="528"/>
      <c r="AD13" s="528"/>
      <c r="AE13" s="215"/>
      <c r="AF13" s="154"/>
      <c r="AL13" s="38"/>
      <c r="AM13" s="38"/>
      <c r="AN13" s="38"/>
    </row>
    <row r="14" spans="1:50" ht="12" customHeight="1">
      <c r="A14" s="132"/>
      <c r="B14" s="133"/>
      <c r="C14" s="134"/>
      <c r="E14" s="503"/>
      <c r="F14" s="503"/>
      <c r="G14" s="508"/>
      <c r="H14" s="509"/>
      <c r="I14" s="509"/>
      <c r="J14" s="510"/>
      <c r="L14" s="1"/>
      <c r="M14" s="1"/>
      <c r="N14" s="1"/>
      <c r="O14" s="1"/>
      <c r="P14" s="1"/>
      <c r="Q14" s="1"/>
      <c r="S14" s="164"/>
      <c r="T14" s="164"/>
      <c r="U14" s="164"/>
      <c r="V14" s="164"/>
      <c r="W14" s="164"/>
      <c r="X14" s="164"/>
      <c r="Y14" s="164"/>
      <c r="Z14" s="164"/>
      <c r="AA14" s="164"/>
      <c r="AB14" s="164"/>
      <c r="AC14" s="164"/>
      <c r="AD14" s="164"/>
      <c r="AE14" s="164"/>
      <c r="AL14" s="38"/>
      <c r="AM14" s="38"/>
      <c r="AN14" s="38"/>
    </row>
    <row r="15" spans="1:50" ht="17.25" customHeight="1">
      <c r="A15" s="8"/>
      <c r="B15" s="9"/>
      <c r="C15" s="10"/>
      <c r="E15" s="504"/>
      <c r="F15" s="504"/>
      <c r="G15" s="511"/>
      <c r="H15" s="512"/>
      <c r="I15" s="512"/>
      <c r="J15" s="513"/>
      <c r="K15" s="63" t="s">
        <v>94</v>
      </c>
      <c r="L15" s="64"/>
      <c r="M15" s="1"/>
      <c r="N15" s="1"/>
      <c r="O15" s="1"/>
      <c r="P15" s="1"/>
      <c r="Q15" s="1"/>
      <c r="R15" s="164" t="s">
        <v>56</v>
      </c>
      <c r="S15" s="164"/>
      <c r="T15" s="164"/>
      <c r="U15" s="164"/>
      <c r="V15" s="164"/>
      <c r="W15" s="164"/>
      <c r="X15" s="164"/>
      <c r="Y15" s="164"/>
      <c r="Z15" s="164"/>
      <c r="AA15" s="164"/>
      <c r="AB15" s="164"/>
      <c r="AC15" s="164"/>
      <c r="AD15" s="164"/>
      <c r="AE15" s="164"/>
    </row>
    <row r="16" spans="1:50" ht="5.25" customHeight="1">
      <c r="A16" s="1"/>
      <c r="B16" s="1"/>
      <c r="C16" s="1"/>
      <c r="D16" s="1"/>
      <c r="E16" s="1"/>
      <c r="F16" s="1"/>
      <c r="G16" s="1"/>
      <c r="I16" s="12"/>
      <c r="J16" s="1"/>
      <c r="K16" s="1"/>
      <c r="L16" s="1"/>
      <c r="M16" s="1"/>
      <c r="N16" s="1"/>
      <c r="O16" s="1"/>
      <c r="P16" s="1"/>
      <c r="Q16" s="1"/>
      <c r="R16" s="60"/>
      <c r="S16" s="60"/>
      <c r="T16" s="60"/>
      <c r="U16" s="60"/>
      <c r="V16" s="60"/>
      <c r="W16" s="48"/>
      <c r="X16" s="1"/>
      <c r="Y16" s="77"/>
      <c r="Z16" s="77"/>
      <c r="AA16" s="77"/>
      <c r="AB16" s="77"/>
      <c r="AC16" s="77"/>
      <c r="AD16" s="1"/>
      <c r="AE16" s="1"/>
      <c r="AF16" s="1"/>
    </row>
    <row r="17" spans="1:42" ht="27.95" customHeight="1">
      <c r="A17" s="480" t="s">
        <v>57</v>
      </c>
      <c r="B17" s="473"/>
      <c r="C17" s="473"/>
      <c r="D17" s="473"/>
      <c r="E17" s="473"/>
      <c r="F17" s="474"/>
      <c r="G17" s="472" t="s">
        <v>90</v>
      </c>
      <c r="H17" s="473"/>
      <c r="I17" s="473"/>
      <c r="J17" s="472" t="s">
        <v>104</v>
      </c>
      <c r="K17" s="474"/>
      <c r="L17" s="475" t="s">
        <v>91</v>
      </c>
      <c r="M17" s="475"/>
      <c r="N17" s="475"/>
      <c r="O17" s="475"/>
      <c r="P17" s="476"/>
      <c r="R17" s="477" t="s">
        <v>20</v>
      </c>
      <c r="S17" s="478"/>
      <c r="T17" s="479"/>
      <c r="U17" s="445">
        <v>2</v>
      </c>
      <c r="V17" s="446"/>
      <c r="W17" s="61"/>
      <c r="X17" s="65" t="s">
        <v>35</v>
      </c>
      <c r="Z17" s="45"/>
      <c r="AA17" s="45"/>
      <c r="AB17" s="45"/>
      <c r="AC17" s="45"/>
      <c r="AD17" s="165" t="s">
        <v>116</v>
      </c>
      <c r="AE17" s="274">
        <v>0.1</v>
      </c>
      <c r="AF17" s="275"/>
      <c r="AO17" s="30"/>
      <c r="AP17" s="30"/>
    </row>
    <row r="18" spans="1:42" ht="6.95" customHeight="1">
      <c r="A18" s="447"/>
      <c r="B18" s="448"/>
      <c r="C18" s="450" t="s">
        <v>154</v>
      </c>
      <c r="D18" s="450"/>
      <c r="E18" s="450"/>
      <c r="F18" s="451"/>
      <c r="G18" s="452">
        <v>330000</v>
      </c>
      <c r="H18" s="453"/>
      <c r="I18" s="454"/>
      <c r="J18" s="461" t="s">
        <v>92</v>
      </c>
      <c r="K18" s="462"/>
      <c r="L18" s="463">
        <f>ROUND(G18/110*10,0)</f>
        <v>30000</v>
      </c>
      <c r="M18" s="464"/>
      <c r="N18" s="464"/>
      <c r="O18" s="464"/>
      <c r="P18" s="465"/>
      <c r="R18" s="309" t="s">
        <v>19</v>
      </c>
      <c r="S18" s="310"/>
      <c r="T18" s="310"/>
      <c r="U18" s="310"/>
      <c r="V18" s="311"/>
      <c r="W18" s="309" t="s">
        <v>77</v>
      </c>
      <c r="X18" s="310"/>
      <c r="Y18" s="311"/>
      <c r="Z18" s="309" t="s">
        <v>49</v>
      </c>
      <c r="AA18" s="310"/>
      <c r="AB18" s="310"/>
      <c r="AC18" s="311"/>
      <c r="AD18" s="309" t="s">
        <v>78</v>
      </c>
      <c r="AE18" s="310"/>
      <c r="AF18" s="311"/>
      <c r="AH18" s="400"/>
      <c r="AI18" s="400"/>
      <c r="AJ18" s="400"/>
      <c r="AK18" s="400"/>
    </row>
    <row r="19" spans="1:42" ht="6.95" customHeight="1">
      <c r="A19" s="449"/>
      <c r="B19" s="365"/>
      <c r="C19" s="368"/>
      <c r="D19" s="368"/>
      <c r="E19" s="368"/>
      <c r="F19" s="369"/>
      <c r="G19" s="455"/>
      <c r="H19" s="456"/>
      <c r="I19" s="457"/>
      <c r="J19" s="382"/>
      <c r="K19" s="381"/>
      <c r="L19" s="466"/>
      <c r="M19" s="467"/>
      <c r="N19" s="467"/>
      <c r="O19" s="467"/>
      <c r="P19" s="468"/>
      <c r="R19" s="312"/>
      <c r="S19" s="313"/>
      <c r="T19" s="313"/>
      <c r="U19" s="313"/>
      <c r="V19" s="314"/>
      <c r="W19" s="312"/>
      <c r="X19" s="313"/>
      <c r="Y19" s="314"/>
      <c r="Z19" s="312"/>
      <c r="AA19" s="313"/>
      <c r="AB19" s="313"/>
      <c r="AC19" s="314"/>
      <c r="AD19" s="312"/>
      <c r="AE19" s="313"/>
      <c r="AF19" s="314"/>
      <c r="AH19" s="400"/>
      <c r="AI19" s="400"/>
      <c r="AJ19" s="400"/>
      <c r="AK19" s="400"/>
    </row>
    <row r="20" spans="1:42" ht="6.95" customHeight="1">
      <c r="A20" s="364"/>
      <c r="B20" s="365"/>
      <c r="C20" s="368"/>
      <c r="D20" s="368"/>
      <c r="E20" s="368"/>
      <c r="F20" s="369"/>
      <c r="G20" s="455"/>
      <c r="H20" s="456"/>
      <c r="I20" s="457"/>
      <c r="J20" s="382"/>
      <c r="K20" s="381"/>
      <c r="L20" s="466"/>
      <c r="M20" s="467"/>
      <c r="N20" s="467"/>
      <c r="O20" s="467"/>
      <c r="P20" s="468"/>
      <c r="R20" s="312"/>
      <c r="S20" s="313"/>
      <c r="T20" s="313"/>
      <c r="U20" s="313"/>
      <c r="V20" s="314"/>
      <c r="W20" s="312"/>
      <c r="X20" s="313"/>
      <c r="Y20" s="314"/>
      <c r="Z20" s="312"/>
      <c r="AA20" s="313"/>
      <c r="AB20" s="313"/>
      <c r="AC20" s="314"/>
      <c r="AD20" s="312"/>
      <c r="AE20" s="313"/>
      <c r="AF20" s="314"/>
      <c r="AH20" s="400"/>
      <c r="AI20" s="400"/>
      <c r="AJ20" s="400"/>
      <c r="AK20" s="400"/>
    </row>
    <row r="21" spans="1:42" ht="6.95" customHeight="1">
      <c r="A21" s="401"/>
      <c r="B21" s="402"/>
      <c r="C21" s="370"/>
      <c r="D21" s="370"/>
      <c r="E21" s="370"/>
      <c r="F21" s="371"/>
      <c r="G21" s="458"/>
      <c r="H21" s="459"/>
      <c r="I21" s="460"/>
      <c r="J21" s="407"/>
      <c r="K21" s="408"/>
      <c r="L21" s="469"/>
      <c r="M21" s="470"/>
      <c r="N21" s="470"/>
      <c r="O21" s="470"/>
      <c r="P21" s="471"/>
      <c r="R21" s="315"/>
      <c r="S21" s="316"/>
      <c r="T21" s="316"/>
      <c r="U21" s="316"/>
      <c r="V21" s="317"/>
      <c r="W21" s="315"/>
      <c r="X21" s="316"/>
      <c r="Y21" s="317"/>
      <c r="Z21" s="315"/>
      <c r="AA21" s="316"/>
      <c r="AB21" s="316"/>
      <c r="AC21" s="317"/>
      <c r="AD21" s="315"/>
      <c r="AE21" s="316"/>
      <c r="AF21" s="317"/>
    </row>
    <row r="22" spans="1:42" ht="6.95" customHeight="1">
      <c r="A22" s="362"/>
      <c r="B22" s="363"/>
      <c r="C22" s="366" t="s">
        <v>156</v>
      </c>
      <c r="D22" s="366"/>
      <c r="E22" s="366"/>
      <c r="F22" s="367"/>
      <c r="G22" s="372"/>
      <c r="H22" s="373"/>
      <c r="I22" s="374"/>
      <c r="J22" s="406" t="s">
        <v>121</v>
      </c>
      <c r="K22" s="379"/>
      <c r="L22" s="409"/>
      <c r="M22" s="410"/>
      <c r="N22" s="410"/>
      <c r="O22" s="410"/>
      <c r="P22" s="411"/>
      <c r="R22" s="418">
        <v>1100000</v>
      </c>
      <c r="S22" s="419"/>
      <c r="T22" s="419"/>
      <c r="U22" s="419"/>
      <c r="V22" s="420"/>
      <c r="W22" s="425">
        <v>880000</v>
      </c>
      <c r="X22" s="426"/>
      <c r="Y22" s="427"/>
      <c r="Z22" s="425">
        <v>550000</v>
      </c>
      <c r="AA22" s="426"/>
      <c r="AB22" s="426"/>
      <c r="AC22" s="427"/>
      <c r="AD22" s="430">
        <f>IF(W22="","",W22-Z22)</f>
        <v>330000</v>
      </c>
      <c r="AE22" s="431"/>
      <c r="AF22" s="432"/>
    </row>
    <row r="23" spans="1:42" ht="6.95" customHeight="1">
      <c r="A23" s="364"/>
      <c r="B23" s="365"/>
      <c r="C23" s="368"/>
      <c r="D23" s="368"/>
      <c r="E23" s="368"/>
      <c r="F23" s="369"/>
      <c r="G23" s="375"/>
      <c r="H23" s="376"/>
      <c r="I23" s="377"/>
      <c r="J23" s="382"/>
      <c r="K23" s="381"/>
      <c r="L23" s="412"/>
      <c r="M23" s="413"/>
      <c r="N23" s="413"/>
      <c r="O23" s="413"/>
      <c r="P23" s="414"/>
      <c r="R23" s="421"/>
      <c r="S23" s="416"/>
      <c r="T23" s="416"/>
      <c r="U23" s="416"/>
      <c r="V23" s="417"/>
      <c r="W23" s="428"/>
      <c r="X23" s="404"/>
      <c r="Y23" s="429"/>
      <c r="Z23" s="428"/>
      <c r="AA23" s="404"/>
      <c r="AB23" s="404"/>
      <c r="AC23" s="429"/>
      <c r="AD23" s="433"/>
      <c r="AE23" s="434"/>
      <c r="AF23" s="435"/>
    </row>
    <row r="24" spans="1:42" ht="6.95" customHeight="1">
      <c r="A24" s="364"/>
      <c r="B24" s="365"/>
      <c r="C24" s="368"/>
      <c r="D24" s="368"/>
      <c r="E24" s="368"/>
      <c r="F24" s="369"/>
      <c r="G24" s="375"/>
      <c r="H24" s="376"/>
      <c r="I24" s="377"/>
      <c r="J24" s="382"/>
      <c r="K24" s="381"/>
      <c r="L24" s="412"/>
      <c r="M24" s="413"/>
      <c r="N24" s="413"/>
      <c r="O24" s="413"/>
      <c r="P24" s="414"/>
      <c r="R24" s="422"/>
      <c r="S24" s="423"/>
      <c r="T24" s="423"/>
      <c r="U24" s="423"/>
      <c r="V24" s="424"/>
      <c r="W24" s="388"/>
      <c r="X24" s="389"/>
      <c r="Y24" s="390"/>
      <c r="Z24" s="388"/>
      <c r="AA24" s="389"/>
      <c r="AB24" s="389"/>
      <c r="AC24" s="390"/>
      <c r="AD24" s="394"/>
      <c r="AE24" s="395"/>
      <c r="AF24" s="396"/>
    </row>
    <row r="25" spans="1:42" ht="6.95" customHeight="1">
      <c r="A25" s="401"/>
      <c r="B25" s="402"/>
      <c r="C25" s="370"/>
      <c r="D25" s="370"/>
      <c r="E25" s="370"/>
      <c r="F25" s="371"/>
      <c r="G25" s="403"/>
      <c r="H25" s="404"/>
      <c r="I25" s="405"/>
      <c r="J25" s="407"/>
      <c r="K25" s="408"/>
      <c r="L25" s="415"/>
      <c r="M25" s="416"/>
      <c r="N25" s="416"/>
      <c r="O25" s="416"/>
      <c r="P25" s="417"/>
      <c r="R25" s="422"/>
      <c r="S25" s="423"/>
      <c r="T25" s="423"/>
      <c r="U25" s="423"/>
      <c r="V25" s="424"/>
      <c r="W25" s="388"/>
      <c r="X25" s="389"/>
      <c r="Y25" s="390"/>
      <c r="Z25" s="388"/>
      <c r="AA25" s="389"/>
      <c r="AB25" s="389"/>
      <c r="AC25" s="390"/>
      <c r="AD25" s="394"/>
      <c r="AE25" s="395"/>
      <c r="AF25" s="396"/>
    </row>
    <row r="26" spans="1:42" ht="6.95" customHeight="1">
      <c r="A26" s="362"/>
      <c r="B26" s="363"/>
      <c r="C26" s="366" t="s">
        <v>155</v>
      </c>
      <c r="D26" s="366"/>
      <c r="E26" s="366"/>
      <c r="F26" s="367"/>
      <c r="G26" s="372"/>
      <c r="H26" s="373"/>
      <c r="I26" s="374"/>
      <c r="J26" s="378" t="s">
        <v>93</v>
      </c>
      <c r="K26" s="379"/>
      <c r="L26" s="383">
        <f>ROUND(G26/108*8,0)</f>
        <v>0</v>
      </c>
      <c r="M26" s="384"/>
      <c r="N26" s="384"/>
      <c r="O26" s="384"/>
      <c r="P26" s="385"/>
      <c r="R26" s="386" t="s">
        <v>50</v>
      </c>
      <c r="S26" s="386"/>
      <c r="T26" s="386"/>
      <c r="U26" s="386"/>
      <c r="V26" s="386"/>
      <c r="W26" s="388">
        <v>88000</v>
      </c>
      <c r="X26" s="389"/>
      <c r="Y26" s="390"/>
      <c r="Z26" s="388">
        <v>55000</v>
      </c>
      <c r="AA26" s="389"/>
      <c r="AB26" s="389"/>
      <c r="AC26" s="390"/>
      <c r="AD26" s="394">
        <f>IF(W26="","",W26-Z26)</f>
        <v>33000</v>
      </c>
      <c r="AE26" s="395"/>
      <c r="AF26" s="396"/>
    </row>
    <row r="27" spans="1:42" ht="6.95" customHeight="1">
      <c r="A27" s="364"/>
      <c r="B27" s="365"/>
      <c r="C27" s="368"/>
      <c r="D27" s="368"/>
      <c r="E27" s="368"/>
      <c r="F27" s="369"/>
      <c r="G27" s="375"/>
      <c r="H27" s="376"/>
      <c r="I27" s="377"/>
      <c r="J27" s="380"/>
      <c r="K27" s="381"/>
      <c r="L27" s="352"/>
      <c r="M27" s="283"/>
      <c r="N27" s="283"/>
      <c r="O27" s="283"/>
      <c r="P27" s="284"/>
      <c r="R27" s="386"/>
      <c r="S27" s="386"/>
      <c r="T27" s="386"/>
      <c r="U27" s="386"/>
      <c r="V27" s="386"/>
      <c r="W27" s="388"/>
      <c r="X27" s="389"/>
      <c r="Y27" s="390"/>
      <c r="Z27" s="388"/>
      <c r="AA27" s="389"/>
      <c r="AB27" s="389"/>
      <c r="AC27" s="390"/>
      <c r="AD27" s="394"/>
      <c r="AE27" s="395"/>
      <c r="AF27" s="396"/>
    </row>
    <row r="28" spans="1:42" ht="6.95" customHeight="1">
      <c r="A28" s="364"/>
      <c r="B28" s="365"/>
      <c r="C28" s="368"/>
      <c r="D28" s="368"/>
      <c r="E28" s="368"/>
      <c r="F28" s="369"/>
      <c r="G28" s="375"/>
      <c r="H28" s="376"/>
      <c r="I28" s="377"/>
      <c r="J28" s="382"/>
      <c r="K28" s="381"/>
      <c r="L28" s="352"/>
      <c r="M28" s="283"/>
      <c r="N28" s="283"/>
      <c r="O28" s="283"/>
      <c r="P28" s="284"/>
      <c r="R28" s="386"/>
      <c r="S28" s="386"/>
      <c r="T28" s="386"/>
      <c r="U28" s="386"/>
      <c r="V28" s="386"/>
      <c r="W28" s="388"/>
      <c r="X28" s="389"/>
      <c r="Y28" s="390"/>
      <c r="Z28" s="388"/>
      <c r="AA28" s="389"/>
      <c r="AB28" s="389"/>
      <c r="AC28" s="390"/>
      <c r="AD28" s="394"/>
      <c r="AE28" s="395"/>
      <c r="AF28" s="396"/>
    </row>
    <row r="29" spans="1:42" ht="6.95" customHeight="1">
      <c r="A29" s="364"/>
      <c r="B29" s="365"/>
      <c r="C29" s="370"/>
      <c r="D29" s="370"/>
      <c r="E29" s="370"/>
      <c r="F29" s="371"/>
      <c r="G29" s="375"/>
      <c r="H29" s="376"/>
      <c r="I29" s="377"/>
      <c r="J29" s="382"/>
      <c r="K29" s="381"/>
      <c r="L29" s="352"/>
      <c r="M29" s="283"/>
      <c r="N29" s="283"/>
      <c r="O29" s="283"/>
      <c r="P29" s="284"/>
      <c r="R29" s="387"/>
      <c r="S29" s="387"/>
      <c r="T29" s="387"/>
      <c r="U29" s="387"/>
      <c r="V29" s="387"/>
      <c r="W29" s="391"/>
      <c r="X29" s="392"/>
      <c r="Y29" s="393"/>
      <c r="Z29" s="391"/>
      <c r="AA29" s="392"/>
      <c r="AB29" s="392"/>
      <c r="AC29" s="393"/>
      <c r="AD29" s="397"/>
      <c r="AE29" s="398"/>
      <c r="AF29" s="399"/>
    </row>
    <row r="30" spans="1:42" ht="6.95" customHeight="1">
      <c r="A30" s="336" t="s">
        <v>157</v>
      </c>
      <c r="B30" s="337"/>
      <c r="C30" s="337"/>
      <c r="D30" s="337"/>
      <c r="E30" s="337"/>
      <c r="F30" s="338"/>
      <c r="G30" s="300">
        <f>SUM(G18:I29)</f>
        <v>330000</v>
      </c>
      <c r="H30" s="301"/>
      <c r="I30" s="348"/>
      <c r="J30" s="155"/>
      <c r="K30" s="156"/>
      <c r="L30" s="351">
        <f>SUM(L18:P29)</f>
        <v>30000</v>
      </c>
      <c r="M30" s="280"/>
      <c r="N30" s="280"/>
      <c r="O30" s="280"/>
      <c r="P30" s="281"/>
      <c r="R30" s="354" t="s">
        <v>51</v>
      </c>
      <c r="S30" s="354"/>
      <c r="T30" s="354"/>
      <c r="U30" s="354"/>
      <c r="V30" s="354"/>
      <c r="W30" s="279">
        <f>IF(W22="","",W22-W26)</f>
        <v>792000</v>
      </c>
      <c r="X30" s="280"/>
      <c r="Y30" s="281"/>
      <c r="Z30" s="279">
        <f>IF(Z22="","",Z22-Z26)</f>
        <v>495000</v>
      </c>
      <c r="AA30" s="280"/>
      <c r="AB30" s="280"/>
      <c r="AC30" s="281"/>
      <c r="AD30" s="279">
        <f>IF(W30="","",IF(W26="",AD22,AD22-AD26))</f>
        <v>297000</v>
      </c>
      <c r="AE30" s="280"/>
      <c r="AF30" s="281"/>
    </row>
    <row r="31" spans="1:42" ht="6.95" customHeight="1">
      <c r="A31" s="339"/>
      <c r="B31" s="340"/>
      <c r="C31" s="340"/>
      <c r="D31" s="340"/>
      <c r="E31" s="340"/>
      <c r="F31" s="341"/>
      <c r="G31" s="303"/>
      <c r="H31" s="304"/>
      <c r="I31" s="349"/>
      <c r="J31" s="115"/>
      <c r="K31" s="116"/>
      <c r="L31" s="352"/>
      <c r="M31" s="283"/>
      <c r="N31" s="283"/>
      <c r="O31" s="283"/>
      <c r="P31" s="284"/>
      <c r="R31" s="354"/>
      <c r="S31" s="354"/>
      <c r="T31" s="354"/>
      <c r="U31" s="354"/>
      <c r="V31" s="354"/>
      <c r="W31" s="282"/>
      <c r="X31" s="283"/>
      <c r="Y31" s="284"/>
      <c r="Z31" s="282"/>
      <c r="AA31" s="283"/>
      <c r="AB31" s="283"/>
      <c r="AC31" s="284"/>
      <c r="AD31" s="282"/>
      <c r="AE31" s="283"/>
      <c r="AF31" s="284"/>
    </row>
    <row r="32" spans="1:42" ht="6.95" customHeight="1">
      <c r="A32" s="339"/>
      <c r="B32" s="340"/>
      <c r="C32" s="340"/>
      <c r="D32" s="340"/>
      <c r="E32" s="340"/>
      <c r="F32" s="341"/>
      <c r="G32" s="303"/>
      <c r="H32" s="304"/>
      <c r="I32" s="349"/>
      <c r="J32" s="115"/>
      <c r="K32" s="116"/>
      <c r="L32" s="352"/>
      <c r="M32" s="283"/>
      <c r="N32" s="283"/>
      <c r="O32" s="283"/>
      <c r="P32" s="284"/>
      <c r="R32" s="354"/>
      <c r="S32" s="354"/>
      <c r="T32" s="354"/>
      <c r="U32" s="354"/>
      <c r="V32" s="354"/>
      <c r="W32" s="282"/>
      <c r="X32" s="283"/>
      <c r="Y32" s="284"/>
      <c r="Z32" s="282"/>
      <c r="AA32" s="283"/>
      <c r="AB32" s="283"/>
      <c r="AC32" s="284"/>
      <c r="AD32" s="282"/>
      <c r="AE32" s="283"/>
      <c r="AF32" s="284"/>
    </row>
    <row r="33" spans="1:32" ht="6.95" customHeight="1">
      <c r="A33" s="342"/>
      <c r="B33" s="343"/>
      <c r="C33" s="343"/>
      <c r="D33" s="343"/>
      <c r="E33" s="343"/>
      <c r="F33" s="344"/>
      <c r="G33" s="306"/>
      <c r="H33" s="307"/>
      <c r="I33" s="350"/>
      <c r="J33" s="117"/>
      <c r="K33" s="118"/>
      <c r="L33" s="353"/>
      <c r="M33" s="286"/>
      <c r="N33" s="286"/>
      <c r="O33" s="286"/>
      <c r="P33" s="287"/>
      <c r="R33" s="354"/>
      <c r="S33" s="354"/>
      <c r="T33" s="354"/>
      <c r="U33" s="354"/>
      <c r="V33" s="354"/>
      <c r="W33" s="285"/>
      <c r="X33" s="286"/>
      <c r="Y33" s="287"/>
      <c r="Z33" s="285"/>
      <c r="AA33" s="286"/>
      <c r="AB33" s="286"/>
      <c r="AC33" s="287"/>
      <c r="AD33" s="285"/>
      <c r="AE33" s="286"/>
      <c r="AF33" s="287"/>
    </row>
    <row r="34" spans="1:32" ht="13.7" customHeight="1">
      <c r="A34" s="309" t="s">
        <v>97</v>
      </c>
      <c r="B34" s="310"/>
      <c r="C34" s="310"/>
      <c r="D34" s="310"/>
      <c r="E34" s="310"/>
      <c r="F34" s="345"/>
      <c r="G34" s="288"/>
      <c r="H34" s="288"/>
      <c r="I34" s="289"/>
      <c r="J34" s="294"/>
      <c r="K34" s="295"/>
      <c r="L34" s="300">
        <v>0</v>
      </c>
      <c r="M34" s="301"/>
      <c r="N34" s="301"/>
      <c r="O34" s="301"/>
      <c r="P34" s="302"/>
      <c r="R34" s="309" t="s">
        <v>79</v>
      </c>
      <c r="S34" s="310"/>
      <c r="T34" s="310"/>
      <c r="U34" s="310"/>
      <c r="V34" s="311"/>
      <c r="W34" s="318">
        <f>IF(R22="","",IF(ISERROR(R22-AD30),"",R22-W30))</f>
        <v>308000</v>
      </c>
      <c r="X34" s="319"/>
      <c r="Y34" s="320"/>
      <c r="Z34" s="122"/>
      <c r="AA34" s="123"/>
      <c r="AB34" s="123"/>
      <c r="AC34" s="123"/>
      <c r="AD34" s="327" t="s">
        <v>101</v>
      </c>
      <c r="AE34" s="328"/>
      <c r="AF34" s="329"/>
    </row>
    <row r="35" spans="1:32" ht="6.95" customHeight="1">
      <c r="A35" s="312"/>
      <c r="B35" s="313"/>
      <c r="C35" s="313"/>
      <c r="D35" s="313"/>
      <c r="E35" s="313"/>
      <c r="F35" s="346"/>
      <c r="G35" s="290"/>
      <c r="H35" s="290"/>
      <c r="I35" s="291"/>
      <c r="J35" s="296"/>
      <c r="K35" s="297"/>
      <c r="L35" s="303"/>
      <c r="M35" s="304"/>
      <c r="N35" s="304"/>
      <c r="O35" s="304"/>
      <c r="P35" s="305"/>
      <c r="R35" s="312"/>
      <c r="S35" s="313"/>
      <c r="T35" s="313"/>
      <c r="U35" s="313"/>
      <c r="V35" s="314"/>
      <c r="W35" s="321"/>
      <c r="X35" s="322"/>
      <c r="Y35" s="323"/>
      <c r="Z35" s="124"/>
      <c r="AA35" s="125"/>
      <c r="AB35" s="125"/>
      <c r="AC35" s="125"/>
      <c r="AD35" s="330">
        <f>AD30/110*10</f>
        <v>27000</v>
      </c>
      <c r="AE35" s="331"/>
      <c r="AF35" s="332"/>
    </row>
    <row r="36" spans="1:32" ht="6.95" customHeight="1">
      <c r="A36" s="315"/>
      <c r="B36" s="316"/>
      <c r="C36" s="316"/>
      <c r="D36" s="316"/>
      <c r="E36" s="316"/>
      <c r="F36" s="347"/>
      <c r="G36" s="292"/>
      <c r="H36" s="292"/>
      <c r="I36" s="293"/>
      <c r="J36" s="298"/>
      <c r="K36" s="299"/>
      <c r="L36" s="306"/>
      <c r="M36" s="307"/>
      <c r="N36" s="307"/>
      <c r="O36" s="307"/>
      <c r="P36" s="308"/>
      <c r="R36" s="315"/>
      <c r="S36" s="316"/>
      <c r="T36" s="316"/>
      <c r="U36" s="316"/>
      <c r="V36" s="317"/>
      <c r="W36" s="324"/>
      <c r="X36" s="325"/>
      <c r="Y36" s="326"/>
      <c r="Z36" s="124"/>
      <c r="AA36" s="125"/>
      <c r="AB36" s="125"/>
      <c r="AC36" s="125"/>
      <c r="AD36" s="333"/>
      <c r="AE36" s="334"/>
      <c r="AF36" s="335"/>
    </row>
    <row r="37" spans="1:32" ht="4.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9" customHeight="1">
      <c r="A38" s="13"/>
      <c r="B38" s="13"/>
      <c r="C38" s="1"/>
      <c r="D38" s="1"/>
      <c r="E38" s="1"/>
      <c r="F38" s="1"/>
      <c r="G38" s="355" t="s">
        <v>38</v>
      </c>
      <c r="H38" s="355"/>
      <c r="I38" s="355"/>
      <c r="J38" s="355"/>
      <c r="K38" s="1"/>
      <c r="L38" s="35"/>
      <c r="M38" s="35"/>
      <c r="N38" s="36"/>
      <c r="O38" s="36"/>
      <c r="P38" s="36"/>
      <c r="Q38" s="36"/>
      <c r="R38" s="36"/>
      <c r="S38" s="36"/>
      <c r="T38" s="35"/>
      <c r="U38" s="1"/>
      <c r="V38" s="1"/>
      <c r="W38" s="1"/>
      <c r="X38" s="1"/>
      <c r="Y38" s="1"/>
      <c r="Z38" s="13"/>
      <c r="AA38" s="13"/>
      <c r="AB38" s="13"/>
      <c r="AC38" s="13"/>
      <c r="AD38" s="13"/>
      <c r="AE38" s="13"/>
      <c r="AF38" s="13"/>
    </row>
    <row r="39" spans="1:32" ht="12" customHeight="1">
      <c r="A39" s="14"/>
      <c r="B39" s="14"/>
      <c r="C39" s="15"/>
      <c r="D39" s="15"/>
      <c r="E39" s="15"/>
      <c r="F39" s="15"/>
      <c r="G39" s="356"/>
      <c r="H39" s="356"/>
      <c r="I39" s="356"/>
      <c r="J39" s="356"/>
      <c r="K39" s="17"/>
      <c r="L39" s="33"/>
      <c r="M39" s="33"/>
      <c r="N39" s="34" t="s">
        <v>105</v>
      </c>
      <c r="O39" s="34"/>
      <c r="P39" s="114"/>
      <c r="Q39" s="114"/>
      <c r="R39" s="114"/>
      <c r="S39" s="114"/>
      <c r="T39" s="33"/>
      <c r="U39" s="17"/>
      <c r="V39" s="17"/>
      <c r="W39" s="17"/>
      <c r="X39" s="17"/>
      <c r="Y39" s="16"/>
      <c r="Z39" s="16"/>
      <c r="AA39" s="16"/>
      <c r="AB39" s="16"/>
      <c r="AC39" s="16"/>
      <c r="AD39" s="16"/>
      <c r="AE39" s="16"/>
      <c r="AF39" s="16"/>
    </row>
    <row r="40" spans="1:32" ht="21.75" customHeight="1">
      <c r="A40" s="113" t="s">
        <v>31</v>
      </c>
      <c r="B40" s="357" t="s">
        <v>24</v>
      </c>
      <c r="C40" s="357"/>
      <c r="D40" s="357"/>
      <c r="E40" s="357"/>
      <c r="F40" s="357" t="s">
        <v>25</v>
      </c>
      <c r="G40" s="357"/>
      <c r="H40" s="27" t="s">
        <v>26</v>
      </c>
      <c r="I40" s="358" t="s">
        <v>30</v>
      </c>
      <c r="J40" s="359"/>
      <c r="K40" s="357" t="s">
        <v>27</v>
      </c>
      <c r="L40" s="357"/>
      <c r="M40" s="358" t="s">
        <v>28</v>
      </c>
      <c r="N40" s="359"/>
      <c r="O40" s="358" t="s">
        <v>14</v>
      </c>
      <c r="P40" s="360"/>
      <c r="Q40" s="360"/>
      <c r="R40" s="360"/>
      <c r="S40" s="359"/>
      <c r="T40" s="358" t="s">
        <v>29</v>
      </c>
      <c r="U40" s="360"/>
      <c r="V40" s="359"/>
      <c r="W40" s="125"/>
      <c r="Y40" s="361" t="s">
        <v>22</v>
      </c>
      <c r="Z40" s="361"/>
      <c r="AA40" s="361"/>
      <c r="AB40" s="361"/>
      <c r="AC40" s="361"/>
      <c r="AD40" s="276" t="s">
        <v>23</v>
      </c>
      <c r="AE40" s="276"/>
      <c r="AF40" s="276"/>
    </row>
    <row r="41" spans="1:32" ht="21.75" customHeight="1">
      <c r="A41" s="28">
        <v>1</v>
      </c>
      <c r="B41" s="276"/>
      <c r="C41" s="276"/>
      <c r="D41" s="276"/>
      <c r="E41" s="276"/>
      <c r="F41" s="276"/>
      <c r="G41" s="276"/>
      <c r="H41" s="112"/>
      <c r="I41" s="271"/>
      <c r="J41" s="272"/>
      <c r="K41" s="269"/>
      <c r="L41" s="270"/>
      <c r="M41" s="271"/>
      <c r="N41" s="272"/>
      <c r="O41" s="110"/>
      <c r="P41" s="273"/>
      <c r="Q41" s="273"/>
      <c r="R41" s="273"/>
      <c r="S41" s="111"/>
      <c r="T41" s="41"/>
      <c r="U41" s="47" t="s">
        <v>52</v>
      </c>
      <c r="V41" s="46"/>
      <c r="W41" s="44"/>
      <c r="Y41" s="267"/>
      <c r="Z41" s="267"/>
      <c r="AA41" s="267"/>
      <c r="AB41" s="267"/>
      <c r="AC41" s="267"/>
      <c r="AD41" s="277"/>
      <c r="AE41" s="277"/>
      <c r="AF41" s="277"/>
    </row>
    <row r="42" spans="1:32" ht="21.75" customHeight="1">
      <c r="A42" s="28">
        <v>2</v>
      </c>
      <c r="B42" s="276"/>
      <c r="C42" s="276"/>
      <c r="D42" s="276"/>
      <c r="E42" s="276"/>
      <c r="F42" s="276"/>
      <c r="G42" s="276"/>
      <c r="H42" s="112"/>
      <c r="I42" s="271"/>
      <c r="J42" s="272"/>
      <c r="K42" s="269"/>
      <c r="L42" s="270"/>
      <c r="M42" s="271"/>
      <c r="N42" s="272"/>
      <c r="O42" s="110"/>
      <c r="P42" s="273"/>
      <c r="Q42" s="273"/>
      <c r="R42" s="273"/>
      <c r="S42" s="111"/>
      <c r="T42" s="41"/>
      <c r="U42" s="47" t="s">
        <v>52</v>
      </c>
      <c r="V42" s="46"/>
      <c r="W42" s="44"/>
      <c r="Y42" s="267"/>
      <c r="Z42" s="267"/>
      <c r="AA42" s="267"/>
      <c r="AB42" s="267"/>
      <c r="AC42" s="267"/>
      <c r="AD42" s="277"/>
      <c r="AE42" s="277"/>
      <c r="AF42" s="277"/>
    </row>
    <row r="43" spans="1:32" ht="21.75" customHeight="1">
      <c r="A43" s="28">
        <v>3</v>
      </c>
      <c r="B43" s="276"/>
      <c r="C43" s="276"/>
      <c r="D43" s="276"/>
      <c r="E43" s="276"/>
      <c r="F43" s="276"/>
      <c r="G43" s="276"/>
      <c r="H43" s="112"/>
      <c r="I43" s="271"/>
      <c r="J43" s="272"/>
      <c r="K43" s="269"/>
      <c r="L43" s="270"/>
      <c r="M43" s="271"/>
      <c r="N43" s="272"/>
      <c r="O43" s="110"/>
      <c r="P43" s="273"/>
      <c r="Q43" s="273"/>
      <c r="R43" s="273"/>
      <c r="S43" s="111"/>
      <c r="T43" s="41"/>
      <c r="U43" s="47" t="s">
        <v>52</v>
      </c>
      <c r="V43" s="46"/>
      <c r="W43" s="44"/>
      <c r="Y43" s="267"/>
      <c r="Z43" s="267"/>
      <c r="AA43" s="267"/>
      <c r="AB43" s="267"/>
      <c r="AC43" s="267"/>
      <c r="AD43" s="277"/>
      <c r="AE43" s="277"/>
      <c r="AF43" s="277"/>
    </row>
    <row r="44" spans="1:32" ht="21.75" customHeight="1">
      <c r="A44" s="28">
        <v>4</v>
      </c>
      <c r="B44" s="276"/>
      <c r="C44" s="276"/>
      <c r="D44" s="276"/>
      <c r="E44" s="276"/>
      <c r="F44" s="276"/>
      <c r="G44" s="276"/>
      <c r="H44" s="112"/>
      <c r="I44" s="271"/>
      <c r="J44" s="272"/>
      <c r="K44" s="269"/>
      <c r="L44" s="270"/>
      <c r="M44" s="271"/>
      <c r="N44" s="272"/>
      <c r="O44" s="110"/>
      <c r="P44" s="273"/>
      <c r="Q44" s="273"/>
      <c r="R44" s="273"/>
      <c r="S44" s="111"/>
      <c r="T44" s="41"/>
      <c r="U44" s="47" t="s">
        <v>52</v>
      </c>
      <c r="V44" s="46"/>
      <c r="W44" s="44"/>
      <c r="Y44" s="267"/>
      <c r="Z44" s="267"/>
      <c r="AA44" s="267"/>
      <c r="AB44" s="267"/>
      <c r="AC44" s="267"/>
      <c r="AD44" s="278"/>
      <c r="AE44" s="278"/>
      <c r="AF44" s="278"/>
    </row>
    <row r="45" spans="1:32" ht="21.75" customHeight="1">
      <c r="A45" s="28">
        <v>5</v>
      </c>
      <c r="B45" s="276"/>
      <c r="C45" s="276"/>
      <c r="D45" s="276"/>
      <c r="E45" s="276"/>
      <c r="F45" s="276"/>
      <c r="G45" s="276"/>
      <c r="H45" s="112"/>
      <c r="I45" s="271"/>
      <c r="J45" s="272"/>
      <c r="K45" s="269"/>
      <c r="L45" s="270"/>
      <c r="M45" s="271"/>
      <c r="N45" s="272"/>
      <c r="O45" s="110"/>
      <c r="P45" s="273"/>
      <c r="Q45" s="273"/>
      <c r="R45" s="273"/>
      <c r="S45" s="111"/>
      <c r="T45" s="41"/>
      <c r="U45" s="47" t="s">
        <v>52</v>
      </c>
      <c r="V45" s="46"/>
      <c r="W45" s="44"/>
      <c r="Y45" s="267"/>
      <c r="Z45" s="267"/>
      <c r="AA45" s="267"/>
      <c r="AB45" s="267"/>
      <c r="AC45" s="267"/>
      <c r="AD45" s="268"/>
      <c r="AE45" s="268"/>
      <c r="AF45" s="268"/>
    </row>
    <row r="46" spans="1:32" ht="21.75" customHeight="1">
      <c r="I46" s="109" t="s">
        <v>39</v>
      </c>
      <c r="J46" s="49"/>
      <c r="K46" s="269"/>
      <c r="L46" s="270"/>
      <c r="M46" s="271"/>
      <c r="N46" s="272"/>
      <c r="O46" s="110"/>
      <c r="P46" s="273"/>
      <c r="Q46" s="273"/>
      <c r="R46" s="273"/>
      <c r="S46" s="111"/>
    </row>
  </sheetData>
  <sheetProtection sheet="1" objects="1" scenarios="1"/>
  <mergeCells count="143">
    <mergeCell ref="A1:AF1"/>
    <mergeCell ref="A2:G3"/>
    <mergeCell ref="V2:X3"/>
    <mergeCell ref="Y2:AA3"/>
    <mergeCell ref="P3:Q3"/>
    <mergeCell ref="A4:C4"/>
    <mergeCell ref="D4:F4"/>
    <mergeCell ref="V4:W4"/>
    <mergeCell ref="X4:Y4"/>
    <mergeCell ref="A5:C6"/>
    <mergeCell ref="D5:I6"/>
    <mergeCell ref="V5:W7"/>
    <mergeCell ref="V12:Y13"/>
    <mergeCell ref="Z12:Z13"/>
    <mergeCell ref="A13:C13"/>
    <mergeCell ref="E13:F15"/>
    <mergeCell ref="G13:J15"/>
    <mergeCell ref="X5:AF7"/>
    <mergeCell ref="A8:B9"/>
    <mergeCell ref="C8:F8"/>
    <mergeCell ref="G8:I8"/>
    <mergeCell ref="V8:W9"/>
    <mergeCell ref="X8:AF9"/>
    <mergeCell ref="C9:F9"/>
    <mergeCell ref="G9:I9"/>
    <mergeCell ref="R9:T9"/>
    <mergeCell ref="AA12:AD13"/>
    <mergeCell ref="V10:W10"/>
    <mergeCell ref="X10:AE10"/>
    <mergeCell ref="A11:B11"/>
    <mergeCell ref="C11:G11"/>
    <mergeCell ref="H11:I11"/>
    <mergeCell ref="K11:M11"/>
    <mergeCell ref="X11:Y11"/>
    <mergeCell ref="AC11:AE11"/>
    <mergeCell ref="A10:B10"/>
    <mergeCell ref="C10:G10"/>
    <mergeCell ref="H10:J10"/>
    <mergeCell ref="K10:M10"/>
    <mergeCell ref="U17:V17"/>
    <mergeCell ref="A18:B21"/>
    <mergeCell ref="C18:F21"/>
    <mergeCell ref="G18:I21"/>
    <mergeCell ref="J18:K21"/>
    <mergeCell ref="L18:P21"/>
    <mergeCell ref="R18:V21"/>
    <mergeCell ref="G17:I17"/>
    <mergeCell ref="J17:K17"/>
    <mergeCell ref="L17:P17"/>
    <mergeCell ref="R17:T17"/>
    <mergeCell ref="A17:F17"/>
    <mergeCell ref="W18:Y21"/>
    <mergeCell ref="Z18:AC21"/>
    <mergeCell ref="AD18:AF21"/>
    <mergeCell ref="AH18:AI20"/>
    <mergeCell ref="AJ18:AK20"/>
    <mergeCell ref="A22:B25"/>
    <mergeCell ref="C22:F25"/>
    <mergeCell ref="G22:I25"/>
    <mergeCell ref="J22:K25"/>
    <mergeCell ref="L22:P25"/>
    <mergeCell ref="R22:V25"/>
    <mergeCell ref="W22:Y25"/>
    <mergeCell ref="Z22:AC25"/>
    <mergeCell ref="AD22:AF25"/>
    <mergeCell ref="A26:B29"/>
    <mergeCell ref="C26:F29"/>
    <mergeCell ref="G26:I29"/>
    <mergeCell ref="J26:K29"/>
    <mergeCell ref="L26:P29"/>
    <mergeCell ref="R26:V29"/>
    <mergeCell ref="W26:Y29"/>
    <mergeCell ref="Z26:AC29"/>
    <mergeCell ref="AD26:AF29"/>
    <mergeCell ref="G38:J39"/>
    <mergeCell ref="B40:E40"/>
    <mergeCell ref="F40:G40"/>
    <mergeCell ref="I40:J40"/>
    <mergeCell ref="K40:L40"/>
    <mergeCell ref="M40:N40"/>
    <mergeCell ref="O40:S40"/>
    <mergeCell ref="T40:V40"/>
    <mergeCell ref="Y40:AC40"/>
    <mergeCell ref="AD30:AF33"/>
    <mergeCell ref="G34:I36"/>
    <mergeCell ref="J34:K36"/>
    <mergeCell ref="L34:P36"/>
    <mergeCell ref="R34:V36"/>
    <mergeCell ref="W34:Y36"/>
    <mergeCell ref="AD34:AF34"/>
    <mergeCell ref="AD35:AF36"/>
    <mergeCell ref="A30:F33"/>
    <mergeCell ref="A34:F36"/>
    <mergeCell ref="G30:I33"/>
    <mergeCell ref="L30:P33"/>
    <mergeCell ref="R30:V33"/>
    <mergeCell ref="W30:Y33"/>
    <mergeCell ref="Z30:AC33"/>
    <mergeCell ref="AD40:AF40"/>
    <mergeCell ref="B41:E41"/>
    <mergeCell ref="F41:G41"/>
    <mergeCell ref="I41:J41"/>
    <mergeCell ref="K41:L41"/>
    <mergeCell ref="M41:N41"/>
    <mergeCell ref="P41:R41"/>
    <mergeCell ref="I43:J43"/>
    <mergeCell ref="K43:L43"/>
    <mergeCell ref="M43:N43"/>
    <mergeCell ref="P43:R43"/>
    <mergeCell ref="Y41:AC41"/>
    <mergeCell ref="AD41:AF41"/>
    <mergeCell ref="B42:E42"/>
    <mergeCell ref="F42:G42"/>
    <mergeCell ref="I42:J42"/>
    <mergeCell ref="K42:L42"/>
    <mergeCell ref="M42:N42"/>
    <mergeCell ref="P42:R42"/>
    <mergeCell ref="Y42:AC42"/>
    <mergeCell ref="AD42:AF42"/>
    <mergeCell ref="Y45:AC45"/>
    <mergeCell ref="AD45:AF45"/>
    <mergeCell ref="K46:L46"/>
    <mergeCell ref="M46:N46"/>
    <mergeCell ref="P46:R46"/>
    <mergeCell ref="AE17:AF17"/>
    <mergeCell ref="B45:E45"/>
    <mergeCell ref="F45:G45"/>
    <mergeCell ref="I45:J45"/>
    <mergeCell ref="K45:L45"/>
    <mergeCell ref="M45:N45"/>
    <mergeCell ref="P45:R45"/>
    <mergeCell ref="Y43:AC43"/>
    <mergeCell ref="AD43:AF43"/>
    <mergeCell ref="B44:E44"/>
    <mergeCell ref="F44:G44"/>
    <mergeCell ref="I44:J44"/>
    <mergeCell ref="K44:L44"/>
    <mergeCell ref="M44:N44"/>
    <mergeCell ref="P44:R44"/>
    <mergeCell ref="Y44:AC44"/>
    <mergeCell ref="AD44:AF44"/>
    <mergeCell ref="B43:E43"/>
    <mergeCell ref="F43:G43"/>
  </mergeCells>
  <phoneticPr fontId="1"/>
  <dataValidations count="5">
    <dataValidation type="list" allowBlank="1" showInputMessage="1" showErrorMessage="1" sqref="J34:K36" xr:uid="{63C3FB58-1E64-42D0-9013-E8C1122A371A}">
      <formula1>$AX$9:$AX$10</formula1>
    </dataValidation>
    <dataValidation type="list" imeMode="off" showInputMessage="1" showErrorMessage="1" sqref="J11" xr:uid="{AB340582-EE55-43E7-B9EE-B5BB7A4D4A86}">
      <formula1>$AW$9:$AW$11</formula1>
    </dataValidation>
    <dataValidation imeMode="on" allowBlank="1" showInputMessage="1" showErrorMessage="1" sqref="G30 D5:I6 C11:H11 C9:I9 X10 Z12:AA12 X5 X8 AF12:AF13 C18:F29" xr:uid="{0E1E3AA8-9494-4F1E-A2B1-17F3E35E8B31}"/>
    <dataValidation imeMode="halfKatakana" allowBlank="1" showInputMessage="1" showErrorMessage="1" sqref="C10:H10" xr:uid="{5672DAC6-43CA-4B35-9A6B-9B7EE9C3BDBB}"/>
    <dataValidation imeMode="off" allowBlank="1" showInputMessage="1" showErrorMessage="1" sqref="K3 AD44:AE44 L30:L31 J5:Q5 R9:S10 X11 AH3 AB3 Y2 J22:J23 L4:Q4 J18:J19 AD26:AD27 AD22:AD23 AC11 J26:J27 U17:V17 K11:M11 D4:J4 X4 N3 P3:Q3 AH1 G18:I29 L18:P29 R22:V25 W22:AC29 G34:I36 L34 AD35:AF36 A18:B29" xr:uid="{A10C7E15-48C1-4090-87AB-D32F54A3DB2A}"/>
  </dataValidations>
  <printOptions horizontalCentered="1" verticalCentered="1"/>
  <pageMargins left="0.59055118110236227" right="0.59055118110236227" top="0.78740157480314965" bottom="0" header="0.23622047244094491" footer="0.23622047244094491"/>
  <pageSetup paperSize="8" scale="98" orientation="landscape" blackAndWhite="1" r:id="rId1"/>
  <headerFooter>
    <oddHeader>&amp;C&amp;8▲</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6F514-3E47-41B5-BEF3-2B1270CE30CD}">
  <sheetPr>
    <tabColor rgb="FFFF0000"/>
  </sheetPr>
  <dimension ref="A1:AX46"/>
  <sheetViews>
    <sheetView showGridLines="0" zoomScaleNormal="100" zoomScaleSheetLayoutView="100" workbookViewId="0">
      <selection activeCell="J26" sqref="J26:K29"/>
    </sheetView>
  </sheetViews>
  <sheetFormatPr defaultRowHeight="13.5"/>
  <cols>
    <col min="1" max="2" width="3.7109375" style="32" customWidth="1"/>
    <col min="3" max="9" width="6.7109375" style="32" customWidth="1"/>
    <col min="10" max="10" width="3.7109375" style="32" customWidth="1"/>
    <col min="11" max="11" width="7.5703125" style="32" customWidth="1"/>
    <col min="12" max="12" width="6.7109375" style="32" customWidth="1"/>
    <col min="13" max="16" width="3.28515625" style="32" customWidth="1"/>
    <col min="17" max="17" width="1" style="32" customWidth="1"/>
    <col min="18" max="20" width="3.28515625" style="32" customWidth="1"/>
    <col min="21" max="21" width="1.7109375" style="32" customWidth="1"/>
    <col min="22" max="22" width="5.7109375" style="32" customWidth="1"/>
    <col min="23" max="23" width="1.5703125" style="32" customWidth="1"/>
    <col min="24" max="25" width="6.7109375" style="32" customWidth="1"/>
    <col min="26" max="27" width="3.7109375" style="32" customWidth="1"/>
    <col min="28" max="28" width="1.7109375" style="32" customWidth="1"/>
    <col min="29" max="30" width="6.7109375" style="32" customWidth="1"/>
    <col min="31" max="31" width="1.7109375" style="32" customWidth="1"/>
    <col min="32" max="32" width="6.7109375" style="32" customWidth="1"/>
    <col min="33" max="33" width="1.42578125" style="32" customWidth="1"/>
    <col min="34" max="36" width="6.7109375" style="32" customWidth="1"/>
    <col min="37" max="16384" width="9.140625" style="32"/>
  </cols>
  <sheetData>
    <row r="1" spans="1:50" ht="29.25" customHeight="1" thickBot="1">
      <c r="A1" s="538" t="s">
        <v>54</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H1" s="78"/>
      <c r="AI1" s="107"/>
      <c r="AJ1" s="107"/>
      <c r="AK1" s="107"/>
      <c r="AL1" s="107"/>
      <c r="AM1" s="107"/>
      <c r="AN1" s="107"/>
    </row>
    <row r="2" spans="1:50" ht="7.5" customHeight="1" thickTop="1">
      <c r="A2" s="539" t="s">
        <v>17</v>
      </c>
      <c r="B2" s="539"/>
      <c r="C2" s="539"/>
      <c r="D2" s="539"/>
      <c r="E2" s="539"/>
      <c r="F2" s="539"/>
      <c r="G2" s="539"/>
      <c r="H2" s="1"/>
      <c r="I2" s="1"/>
      <c r="J2" s="50"/>
      <c r="K2" s="51"/>
      <c r="L2" s="37"/>
      <c r="M2" s="37"/>
      <c r="N2" s="37"/>
      <c r="O2" s="37"/>
      <c r="P2" s="37"/>
      <c r="Q2" s="51"/>
      <c r="R2" s="51"/>
      <c r="S2" s="2"/>
      <c r="T2" s="2"/>
      <c r="U2" s="1"/>
      <c r="V2" s="541" t="s">
        <v>18</v>
      </c>
      <c r="W2" s="542"/>
      <c r="X2" s="543"/>
      <c r="Y2" s="547">
        <v>12345</v>
      </c>
      <c r="Z2" s="548"/>
      <c r="AA2" s="549"/>
      <c r="AB2" s="1"/>
      <c r="AC2" s="1"/>
      <c r="AD2" s="1"/>
      <c r="AE2" s="1"/>
      <c r="AF2" s="1"/>
      <c r="AG2" s="1"/>
      <c r="AM2" s="107"/>
      <c r="AN2" s="107"/>
    </row>
    <row r="3" spans="1:50" ht="18" customHeight="1">
      <c r="A3" s="539"/>
      <c r="B3" s="539"/>
      <c r="C3" s="539"/>
      <c r="D3" s="539"/>
      <c r="E3" s="539"/>
      <c r="F3" s="539"/>
      <c r="G3" s="540"/>
      <c r="H3" s="1"/>
      <c r="K3" s="103"/>
      <c r="L3" s="206" t="s">
        <v>110</v>
      </c>
      <c r="M3" s="57" t="s">
        <v>40</v>
      </c>
      <c r="N3" s="79">
        <v>10</v>
      </c>
      <c r="O3" s="59" t="s">
        <v>0</v>
      </c>
      <c r="P3" s="553">
        <v>31</v>
      </c>
      <c r="Q3" s="553"/>
      <c r="R3" s="52" t="s">
        <v>1</v>
      </c>
      <c r="T3" s="1"/>
      <c r="V3" s="544"/>
      <c r="W3" s="545"/>
      <c r="X3" s="546"/>
      <c r="Y3" s="550"/>
      <c r="Z3" s="551"/>
      <c r="AA3" s="552"/>
      <c r="AB3" s="62"/>
      <c r="AC3" s="45"/>
      <c r="AD3" s="1"/>
      <c r="AE3" s="1"/>
      <c r="AF3" s="1"/>
      <c r="AH3" s="106"/>
      <c r="AI3" s="80"/>
      <c r="AJ3" s="81"/>
      <c r="AK3" s="81"/>
      <c r="AL3" s="81"/>
      <c r="AM3" s="107"/>
      <c r="AN3" s="107"/>
    </row>
    <row r="4" spans="1:50" ht="17.25" customHeight="1">
      <c r="A4" s="554" t="s">
        <v>13</v>
      </c>
      <c r="B4" s="555"/>
      <c r="C4" s="555"/>
      <c r="D4" s="556">
        <v>99999</v>
      </c>
      <c r="E4" s="557"/>
      <c r="F4" s="557"/>
      <c r="G4" s="135"/>
      <c r="H4" s="136"/>
      <c r="I4" s="136"/>
      <c r="J4" s="3" t="s">
        <v>21</v>
      </c>
      <c r="K4" s="53"/>
      <c r="L4" s="4"/>
      <c r="M4" s="4"/>
      <c r="N4" s="4"/>
      <c r="O4" s="4"/>
      <c r="P4" s="4"/>
      <c r="Q4" s="146"/>
      <c r="R4" s="53"/>
      <c r="S4" s="53"/>
      <c r="T4" s="54"/>
      <c r="V4" s="558" t="s">
        <v>86</v>
      </c>
      <c r="W4" s="559"/>
      <c r="X4" s="560" t="s">
        <v>88</v>
      </c>
      <c r="Y4" s="560"/>
      <c r="Z4" s="5"/>
      <c r="AA4" s="5"/>
      <c r="AB4" s="5"/>
      <c r="AC4" s="5"/>
      <c r="AD4" s="5"/>
      <c r="AE4" s="5"/>
      <c r="AF4" s="6"/>
      <c r="AM4" s="107"/>
      <c r="AN4" s="107"/>
      <c r="AW4" s="104"/>
    </row>
    <row r="5" spans="1:50" ht="17.25" customHeight="1">
      <c r="A5" s="481" t="s">
        <v>33</v>
      </c>
      <c r="B5" s="482"/>
      <c r="C5" s="483"/>
      <c r="D5" s="487" t="s">
        <v>106</v>
      </c>
      <c r="E5" s="488"/>
      <c r="F5" s="488"/>
      <c r="G5" s="488"/>
      <c r="H5" s="488"/>
      <c r="I5" s="489"/>
      <c r="J5" s="7"/>
      <c r="K5" s="1"/>
      <c r="L5" s="1"/>
      <c r="M5" s="1"/>
      <c r="N5" s="1"/>
      <c r="O5" s="1"/>
      <c r="P5" s="1"/>
      <c r="Q5" s="39"/>
      <c r="T5" s="55"/>
      <c r="V5" s="312" t="s">
        <v>9</v>
      </c>
      <c r="W5" s="313"/>
      <c r="X5" s="514" t="s">
        <v>111</v>
      </c>
      <c r="Y5" s="514"/>
      <c r="Z5" s="514"/>
      <c r="AA5" s="514"/>
      <c r="AB5" s="514"/>
      <c r="AC5" s="514"/>
      <c r="AD5" s="514"/>
      <c r="AE5" s="514"/>
      <c r="AF5" s="515"/>
      <c r="AW5" s="104"/>
    </row>
    <row r="6" spans="1:50" ht="13.5" customHeight="1">
      <c r="A6" s="484"/>
      <c r="B6" s="485"/>
      <c r="C6" s="486"/>
      <c r="D6" s="490"/>
      <c r="E6" s="491"/>
      <c r="F6" s="491"/>
      <c r="G6" s="491"/>
      <c r="H6" s="491"/>
      <c r="I6" s="492"/>
      <c r="J6" s="7"/>
      <c r="K6" s="1"/>
      <c r="L6" s="1"/>
      <c r="M6" s="1"/>
      <c r="N6" s="1"/>
      <c r="O6" s="1"/>
      <c r="P6" s="1"/>
      <c r="Q6" s="1"/>
      <c r="T6" s="55"/>
      <c r="V6" s="312"/>
      <c r="W6" s="313"/>
      <c r="X6" s="514"/>
      <c r="Y6" s="514"/>
      <c r="Z6" s="514"/>
      <c r="AA6" s="514"/>
      <c r="AB6" s="514"/>
      <c r="AC6" s="514"/>
      <c r="AD6" s="514"/>
      <c r="AE6" s="514"/>
      <c r="AF6" s="515"/>
      <c r="AH6" s="40"/>
      <c r="AW6" s="104"/>
    </row>
    <row r="7" spans="1:50" ht="8.25" customHeight="1">
      <c r="A7" s="29"/>
      <c r="B7" s="1"/>
      <c r="C7" s="1"/>
      <c r="D7" s="1"/>
      <c r="J7" s="7"/>
      <c r="K7" s="1"/>
      <c r="L7" s="1"/>
      <c r="M7" s="1"/>
      <c r="N7" s="1"/>
      <c r="O7" s="1"/>
      <c r="P7" s="1"/>
      <c r="Q7" s="1"/>
      <c r="T7" s="55"/>
      <c r="V7" s="312"/>
      <c r="W7" s="313"/>
      <c r="X7" s="514"/>
      <c r="Y7" s="514"/>
      <c r="Z7" s="514"/>
      <c r="AA7" s="514"/>
      <c r="AB7" s="514"/>
      <c r="AC7" s="514"/>
      <c r="AD7" s="514"/>
      <c r="AE7" s="514"/>
      <c r="AF7" s="515"/>
      <c r="AI7" s="40"/>
      <c r="AJ7" s="40"/>
      <c r="AK7" s="40"/>
      <c r="AL7" s="40"/>
      <c r="AM7" s="40"/>
      <c r="AN7" s="40"/>
    </row>
    <row r="8" spans="1:50" ht="13.5" customHeight="1">
      <c r="A8" s="493" t="s">
        <v>43</v>
      </c>
      <c r="B8" s="501"/>
      <c r="C8" s="517" t="s">
        <v>41</v>
      </c>
      <c r="D8" s="442"/>
      <c r="E8" s="442"/>
      <c r="F8" s="443"/>
      <c r="G8" s="442" t="s">
        <v>42</v>
      </c>
      <c r="H8" s="442"/>
      <c r="I8" s="442"/>
      <c r="J8" s="8"/>
      <c r="K8" s="9"/>
      <c r="L8" s="9"/>
      <c r="M8" s="9"/>
      <c r="N8" s="9"/>
      <c r="O8" s="9"/>
      <c r="P8" s="9"/>
      <c r="Q8" s="9"/>
      <c r="R8" s="45"/>
      <c r="S8" s="45"/>
      <c r="T8" s="56"/>
      <c r="V8" s="518" t="s">
        <v>3</v>
      </c>
      <c r="W8" s="519"/>
      <c r="X8" s="520" t="s">
        <v>139</v>
      </c>
      <c r="Y8" s="520"/>
      <c r="Z8" s="520"/>
      <c r="AA8" s="520"/>
      <c r="AB8" s="520"/>
      <c r="AC8" s="520"/>
      <c r="AD8" s="520"/>
      <c r="AE8" s="520"/>
      <c r="AF8" s="521"/>
      <c r="AH8" s="40"/>
      <c r="AI8" s="40"/>
      <c r="AJ8" s="40"/>
      <c r="AK8" s="40"/>
      <c r="AL8" s="40"/>
      <c r="AM8" s="40"/>
      <c r="AN8" s="40"/>
    </row>
    <row r="9" spans="1:50" ht="18" customHeight="1">
      <c r="A9" s="484"/>
      <c r="B9" s="516"/>
      <c r="C9" s="522" t="s">
        <v>108</v>
      </c>
      <c r="D9" s="523"/>
      <c r="E9" s="523"/>
      <c r="F9" s="524"/>
      <c r="G9" s="525" t="s">
        <v>109</v>
      </c>
      <c r="H9" s="523"/>
      <c r="I9" s="526"/>
      <c r="J9" s="1"/>
      <c r="R9" s="517" t="s">
        <v>37</v>
      </c>
      <c r="S9" s="442"/>
      <c r="T9" s="444"/>
      <c r="V9" s="518"/>
      <c r="W9" s="519"/>
      <c r="X9" s="520"/>
      <c r="Y9" s="520"/>
      <c r="Z9" s="520"/>
      <c r="AA9" s="520"/>
      <c r="AB9" s="520"/>
      <c r="AC9" s="520"/>
      <c r="AD9" s="520"/>
      <c r="AE9" s="520"/>
      <c r="AF9" s="521"/>
      <c r="AN9" s="30"/>
      <c r="AW9" s="226"/>
      <c r="AX9" s="226"/>
    </row>
    <row r="10" spans="1:50" ht="17.25" customHeight="1">
      <c r="A10" s="437" t="s">
        <v>44</v>
      </c>
      <c r="B10" s="438"/>
      <c r="C10" s="439" t="s">
        <v>144</v>
      </c>
      <c r="D10" s="440"/>
      <c r="E10" s="440"/>
      <c r="F10" s="440"/>
      <c r="G10" s="440"/>
      <c r="H10" s="441" t="s">
        <v>46</v>
      </c>
      <c r="I10" s="442"/>
      <c r="J10" s="443"/>
      <c r="K10" s="442" t="s">
        <v>48</v>
      </c>
      <c r="L10" s="442"/>
      <c r="M10" s="444"/>
      <c r="N10" s="42"/>
      <c r="O10" s="1"/>
      <c r="P10" s="1"/>
      <c r="Q10" s="1"/>
      <c r="R10" s="66"/>
      <c r="S10" s="149"/>
      <c r="T10" s="67"/>
      <c r="V10" s="518" t="s">
        <v>4</v>
      </c>
      <c r="W10" s="519"/>
      <c r="X10" s="529" t="s">
        <v>147</v>
      </c>
      <c r="Y10" s="529"/>
      <c r="Z10" s="529"/>
      <c r="AA10" s="529"/>
      <c r="AB10" s="529"/>
      <c r="AC10" s="529"/>
      <c r="AD10" s="529"/>
      <c r="AE10" s="529"/>
      <c r="AF10" s="11" t="s">
        <v>12</v>
      </c>
      <c r="AL10" s="38"/>
      <c r="AM10" s="38"/>
      <c r="AN10" s="38"/>
      <c r="AW10" s="226"/>
      <c r="AX10" s="226"/>
    </row>
    <row r="11" spans="1:50" ht="18.75" customHeight="1">
      <c r="A11" s="530" t="s">
        <v>45</v>
      </c>
      <c r="B11" s="531"/>
      <c r="C11" s="532" t="s">
        <v>145</v>
      </c>
      <c r="D11" s="533"/>
      <c r="E11" s="533"/>
      <c r="F11" s="533"/>
      <c r="G11" s="533"/>
      <c r="H11" s="534" t="s">
        <v>47</v>
      </c>
      <c r="I11" s="535"/>
      <c r="J11" s="166">
        <v>1</v>
      </c>
      <c r="K11" s="536">
        <v>112233</v>
      </c>
      <c r="L11" s="536"/>
      <c r="M11" s="537"/>
      <c r="N11" s="43"/>
      <c r="O11" s="1"/>
      <c r="P11" s="1"/>
      <c r="Q11" s="1"/>
      <c r="R11" s="8"/>
      <c r="S11" s="9"/>
      <c r="T11" s="10"/>
      <c r="V11" s="151" t="s">
        <v>15</v>
      </c>
      <c r="W11" s="152"/>
      <c r="X11" s="436" t="s">
        <v>114</v>
      </c>
      <c r="Y11" s="436"/>
      <c r="Z11" s="150"/>
      <c r="AA11" s="150" t="s">
        <v>16</v>
      </c>
      <c r="AB11" s="150"/>
      <c r="AC11" s="436" t="s">
        <v>113</v>
      </c>
      <c r="AD11" s="436"/>
      <c r="AE11" s="436"/>
      <c r="AF11" s="10"/>
      <c r="AL11" s="38"/>
      <c r="AM11" s="38"/>
      <c r="AN11" s="38"/>
      <c r="AW11" s="226"/>
    </row>
    <row r="12" spans="1:50" ht="5.25" customHeight="1">
      <c r="A12" s="29"/>
      <c r="B12" s="1"/>
      <c r="C12" s="1"/>
      <c r="D12" s="1"/>
      <c r="J12" s="1"/>
      <c r="K12" s="1"/>
      <c r="L12" s="1"/>
      <c r="M12" s="1"/>
      <c r="N12" s="1"/>
      <c r="O12" s="1"/>
      <c r="P12" s="1"/>
      <c r="Q12" s="1"/>
      <c r="R12" s="4"/>
      <c r="S12" s="4"/>
      <c r="T12" s="4"/>
      <c r="V12" s="493" t="s">
        <v>159</v>
      </c>
      <c r="W12" s="494"/>
      <c r="X12" s="494"/>
      <c r="Y12" s="494"/>
      <c r="Z12" s="497" t="s">
        <v>89</v>
      </c>
      <c r="AA12" s="527">
        <v>1234567890123</v>
      </c>
      <c r="AB12" s="527"/>
      <c r="AC12" s="527"/>
      <c r="AD12" s="527"/>
      <c r="AE12" s="214"/>
      <c r="AF12" s="153"/>
      <c r="AL12" s="38"/>
      <c r="AM12" s="38"/>
      <c r="AN12" s="38"/>
    </row>
    <row r="13" spans="1:50" ht="14.25" customHeight="1">
      <c r="A13" s="499" t="s">
        <v>34</v>
      </c>
      <c r="B13" s="500"/>
      <c r="C13" s="501"/>
      <c r="E13" s="502" t="s">
        <v>95</v>
      </c>
      <c r="F13" s="502"/>
      <c r="G13" s="505">
        <f>G30+G34</f>
        <v>79600</v>
      </c>
      <c r="H13" s="506"/>
      <c r="I13" s="506"/>
      <c r="J13" s="507"/>
      <c r="L13" s="1"/>
      <c r="M13" s="1"/>
      <c r="N13" s="1"/>
      <c r="O13" s="1"/>
      <c r="P13" s="1"/>
      <c r="Q13" s="1"/>
      <c r="R13" s="1"/>
      <c r="S13" s="1"/>
      <c r="T13" s="1"/>
      <c r="V13" s="495"/>
      <c r="W13" s="496"/>
      <c r="X13" s="496"/>
      <c r="Y13" s="496"/>
      <c r="Z13" s="498"/>
      <c r="AA13" s="528"/>
      <c r="AB13" s="528"/>
      <c r="AC13" s="528"/>
      <c r="AD13" s="528"/>
      <c r="AE13" s="215"/>
      <c r="AF13" s="154"/>
      <c r="AL13" s="38"/>
      <c r="AM13" s="38"/>
      <c r="AN13" s="38"/>
    </row>
    <row r="14" spans="1:50" ht="12" customHeight="1">
      <c r="A14" s="132"/>
      <c r="B14" s="133"/>
      <c r="C14" s="134"/>
      <c r="E14" s="503"/>
      <c r="F14" s="503"/>
      <c r="G14" s="508"/>
      <c r="H14" s="509"/>
      <c r="I14" s="509"/>
      <c r="J14" s="510"/>
      <c r="L14" s="1"/>
      <c r="M14" s="1"/>
      <c r="N14" s="1"/>
      <c r="O14" s="1"/>
      <c r="P14" s="1"/>
      <c r="Q14" s="1"/>
      <c r="S14" s="164"/>
      <c r="T14" s="164"/>
      <c r="U14" s="164"/>
      <c r="V14" s="164"/>
      <c r="W14" s="164"/>
      <c r="X14" s="164"/>
      <c r="Y14" s="164"/>
      <c r="Z14" s="164"/>
      <c r="AA14" s="164"/>
      <c r="AB14" s="164"/>
      <c r="AC14" s="164"/>
      <c r="AD14" s="164"/>
      <c r="AE14" s="164"/>
      <c r="AL14" s="38"/>
      <c r="AM14" s="38"/>
      <c r="AN14" s="38"/>
    </row>
    <row r="15" spans="1:50" ht="17.25" customHeight="1">
      <c r="A15" s="8"/>
      <c r="B15" s="9"/>
      <c r="C15" s="10"/>
      <c r="E15" s="504"/>
      <c r="F15" s="504"/>
      <c r="G15" s="511"/>
      <c r="H15" s="512"/>
      <c r="I15" s="512"/>
      <c r="J15" s="513"/>
      <c r="K15" s="63" t="s">
        <v>94</v>
      </c>
      <c r="L15" s="64"/>
      <c r="M15" s="1"/>
      <c r="N15" s="1"/>
      <c r="O15" s="1"/>
      <c r="P15" s="1"/>
      <c r="Q15" s="1"/>
      <c r="R15" s="164" t="s">
        <v>56</v>
      </c>
      <c r="S15" s="164"/>
      <c r="T15" s="164"/>
      <c r="U15" s="164"/>
      <c r="V15" s="164"/>
      <c r="W15" s="164"/>
      <c r="X15" s="164"/>
      <c r="Y15" s="164"/>
      <c r="Z15" s="164"/>
      <c r="AA15" s="164"/>
      <c r="AB15" s="164"/>
      <c r="AC15" s="164"/>
      <c r="AD15" s="164"/>
      <c r="AE15" s="164"/>
    </row>
    <row r="16" spans="1:50" ht="5.25" customHeight="1">
      <c r="A16" s="1"/>
      <c r="B16" s="1"/>
      <c r="C16" s="1"/>
      <c r="D16" s="1"/>
      <c r="E16" s="1"/>
      <c r="F16" s="1"/>
      <c r="G16" s="1"/>
      <c r="I16" s="12"/>
      <c r="J16" s="1"/>
      <c r="K16" s="1"/>
      <c r="L16" s="1"/>
      <c r="M16" s="1"/>
      <c r="N16" s="1"/>
      <c r="O16" s="1"/>
      <c r="P16" s="1"/>
      <c r="Q16" s="1"/>
      <c r="R16" s="60"/>
      <c r="S16" s="60"/>
      <c r="T16" s="60"/>
      <c r="U16" s="60"/>
      <c r="V16" s="60"/>
      <c r="W16" s="48"/>
      <c r="X16" s="1"/>
      <c r="Y16" s="77"/>
      <c r="Z16" s="77"/>
      <c r="AA16" s="77"/>
      <c r="AB16" s="77"/>
      <c r="AC16" s="77"/>
      <c r="AD16" s="1"/>
      <c r="AE16" s="1"/>
      <c r="AF16" s="1"/>
    </row>
    <row r="17" spans="1:42" ht="27.95" customHeight="1">
      <c r="A17" s="480" t="s">
        <v>57</v>
      </c>
      <c r="B17" s="473"/>
      <c r="C17" s="473"/>
      <c r="D17" s="473"/>
      <c r="E17" s="473"/>
      <c r="F17" s="474"/>
      <c r="G17" s="472" t="s">
        <v>90</v>
      </c>
      <c r="H17" s="473"/>
      <c r="I17" s="473"/>
      <c r="J17" s="472" t="s">
        <v>104</v>
      </c>
      <c r="K17" s="474"/>
      <c r="L17" s="475" t="s">
        <v>91</v>
      </c>
      <c r="M17" s="475"/>
      <c r="N17" s="475"/>
      <c r="O17" s="475"/>
      <c r="P17" s="476"/>
      <c r="R17" s="477" t="s">
        <v>20</v>
      </c>
      <c r="S17" s="478"/>
      <c r="T17" s="479"/>
      <c r="U17" s="561"/>
      <c r="V17" s="562"/>
      <c r="W17" s="61"/>
      <c r="X17" s="65" t="s">
        <v>35</v>
      </c>
      <c r="Z17" s="45"/>
      <c r="AA17" s="45"/>
      <c r="AB17" s="45"/>
      <c r="AC17" s="45"/>
      <c r="AD17" s="165" t="s">
        <v>116</v>
      </c>
      <c r="AE17" s="563"/>
      <c r="AF17" s="564"/>
      <c r="AO17" s="30"/>
      <c r="AP17" s="30"/>
    </row>
    <row r="18" spans="1:42" ht="6.95" customHeight="1">
      <c r="A18" s="447"/>
      <c r="B18" s="448"/>
      <c r="C18" s="592" t="s">
        <v>154</v>
      </c>
      <c r="D18" s="592"/>
      <c r="E18" s="592"/>
      <c r="F18" s="593"/>
      <c r="G18" s="452">
        <v>55000</v>
      </c>
      <c r="H18" s="453"/>
      <c r="I18" s="454"/>
      <c r="J18" s="461" t="s">
        <v>92</v>
      </c>
      <c r="K18" s="462"/>
      <c r="L18" s="463">
        <f>ROUND(G18/110*10,0)</f>
        <v>5000</v>
      </c>
      <c r="M18" s="464"/>
      <c r="N18" s="464"/>
      <c r="O18" s="464"/>
      <c r="P18" s="465"/>
      <c r="R18" s="309" t="s">
        <v>19</v>
      </c>
      <c r="S18" s="310"/>
      <c r="T18" s="310"/>
      <c r="U18" s="310"/>
      <c r="V18" s="311"/>
      <c r="W18" s="309" t="s">
        <v>77</v>
      </c>
      <c r="X18" s="310"/>
      <c r="Y18" s="311"/>
      <c r="Z18" s="309" t="s">
        <v>49</v>
      </c>
      <c r="AA18" s="310"/>
      <c r="AB18" s="310"/>
      <c r="AC18" s="311"/>
      <c r="AD18" s="309" t="s">
        <v>78</v>
      </c>
      <c r="AE18" s="310"/>
      <c r="AF18" s="311"/>
      <c r="AH18" s="400"/>
      <c r="AI18" s="400"/>
      <c r="AJ18" s="400"/>
      <c r="AK18" s="400"/>
    </row>
    <row r="19" spans="1:42" ht="6.95" customHeight="1">
      <c r="A19" s="449"/>
      <c r="B19" s="365"/>
      <c r="C19" s="567"/>
      <c r="D19" s="567"/>
      <c r="E19" s="567"/>
      <c r="F19" s="568"/>
      <c r="G19" s="455"/>
      <c r="H19" s="456"/>
      <c r="I19" s="457"/>
      <c r="J19" s="382"/>
      <c r="K19" s="381"/>
      <c r="L19" s="466"/>
      <c r="M19" s="467"/>
      <c r="N19" s="467"/>
      <c r="O19" s="467"/>
      <c r="P19" s="468"/>
      <c r="R19" s="312"/>
      <c r="S19" s="313"/>
      <c r="T19" s="313"/>
      <c r="U19" s="313"/>
      <c r="V19" s="314"/>
      <c r="W19" s="312"/>
      <c r="X19" s="313"/>
      <c r="Y19" s="314"/>
      <c r="Z19" s="312"/>
      <c r="AA19" s="313"/>
      <c r="AB19" s="313"/>
      <c r="AC19" s="314"/>
      <c r="AD19" s="312"/>
      <c r="AE19" s="313"/>
      <c r="AF19" s="314"/>
      <c r="AH19" s="400"/>
      <c r="AI19" s="400"/>
      <c r="AJ19" s="400"/>
      <c r="AK19" s="400"/>
    </row>
    <row r="20" spans="1:42" ht="6.95" customHeight="1">
      <c r="A20" s="364"/>
      <c r="B20" s="365"/>
      <c r="C20" s="567"/>
      <c r="D20" s="567"/>
      <c r="E20" s="567"/>
      <c r="F20" s="568"/>
      <c r="G20" s="455"/>
      <c r="H20" s="456"/>
      <c r="I20" s="457"/>
      <c r="J20" s="382"/>
      <c r="K20" s="381"/>
      <c r="L20" s="466"/>
      <c r="M20" s="467"/>
      <c r="N20" s="467"/>
      <c r="O20" s="467"/>
      <c r="P20" s="468"/>
      <c r="R20" s="312"/>
      <c r="S20" s="313"/>
      <c r="T20" s="313"/>
      <c r="U20" s="313"/>
      <c r="V20" s="314"/>
      <c r="W20" s="312"/>
      <c r="X20" s="313"/>
      <c r="Y20" s="314"/>
      <c r="Z20" s="312"/>
      <c r="AA20" s="313"/>
      <c r="AB20" s="313"/>
      <c r="AC20" s="314"/>
      <c r="AD20" s="312"/>
      <c r="AE20" s="313"/>
      <c r="AF20" s="314"/>
      <c r="AH20" s="400"/>
      <c r="AI20" s="400"/>
      <c r="AJ20" s="400"/>
      <c r="AK20" s="400"/>
    </row>
    <row r="21" spans="1:42" ht="6.95" customHeight="1">
      <c r="A21" s="401"/>
      <c r="B21" s="402"/>
      <c r="C21" s="569"/>
      <c r="D21" s="569"/>
      <c r="E21" s="569"/>
      <c r="F21" s="570"/>
      <c r="G21" s="458"/>
      <c r="H21" s="459"/>
      <c r="I21" s="460"/>
      <c r="J21" s="407"/>
      <c r="K21" s="408"/>
      <c r="L21" s="469"/>
      <c r="M21" s="470"/>
      <c r="N21" s="470"/>
      <c r="O21" s="470"/>
      <c r="P21" s="471"/>
      <c r="R21" s="315"/>
      <c r="S21" s="316"/>
      <c r="T21" s="316"/>
      <c r="U21" s="316"/>
      <c r="V21" s="317"/>
      <c r="W21" s="315"/>
      <c r="X21" s="316"/>
      <c r="Y21" s="317"/>
      <c r="Z21" s="315"/>
      <c r="AA21" s="316"/>
      <c r="AB21" s="316"/>
      <c r="AC21" s="317"/>
      <c r="AD21" s="315"/>
      <c r="AE21" s="316"/>
      <c r="AF21" s="317"/>
    </row>
    <row r="22" spans="1:42" ht="6.95" customHeight="1">
      <c r="A22" s="362"/>
      <c r="B22" s="363"/>
      <c r="C22" s="565" t="s">
        <v>156</v>
      </c>
      <c r="D22" s="565"/>
      <c r="E22" s="565"/>
      <c r="F22" s="566"/>
      <c r="G22" s="571"/>
      <c r="H22" s="572"/>
      <c r="I22" s="573"/>
      <c r="J22" s="406" t="s">
        <v>121</v>
      </c>
      <c r="K22" s="379"/>
      <c r="L22" s="574"/>
      <c r="M22" s="575"/>
      <c r="N22" s="575"/>
      <c r="O22" s="575"/>
      <c r="P22" s="576"/>
      <c r="R22" s="583"/>
      <c r="S22" s="584"/>
      <c r="T22" s="584"/>
      <c r="U22" s="584"/>
      <c r="V22" s="585"/>
      <c r="W22" s="430"/>
      <c r="X22" s="431"/>
      <c r="Y22" s="432"/>
      <c r="Z22" s="430"/>
      <c r="AA22" s="431"/>
      <c r="AB22" s="431"/>
      <c r="AC22" s="432"/>
      <c r="AD22" s="430" t="str">
        <f>IF(W22="","",W22-Z22)</f>
        <v/>
      </c>
      <c r="AE22" s="431"/>
      <c r="AF22" s="432"/>
    </row>
    <row r="23" spans="1:42" ht="6.95" customHeight="1">
      <c r="A23" s="364"/>
      <c r="B23" s="365"/>
      <c r="C23" s="567"/>
      <c r="D23" s="567"/>
      <c r="E23" s="567"/>
      <c r="F23" s="568"/>
      <c r="G23" s="455"/>
      <c r="H23" s="456"/>
      <c r="I23" s="457"/>
      <c r="J23" s="382"/>
      <c r="K23" s="381"/>
      <c r="L23" s="577"/>
      <c r="M23" s="578"/>
      <c r="N23" s="578"/>
      <c r="O23" s="578"/>
      <c r="P23" s="579"/>
      <c r="R23" s="586"/>
      <c r="S23" s="587"/>
      <c r="T23" s="587"/>
      <c r="U23" s="587"/>
      <c r="V23" s="588"/>
      <c r="W23" s="433"/>
      <c r="X23" s="434"/>
      <c r="Y23" s="435"/>
      <c r="Z23" s="433"/>
      <c r="AA23" s="434"/>
      <c r="AB23" s="434"/>
      <c r="AC23" s="435"/>
      <c r="AD23" s="433"/>
      <c r="AE23" s="434"/>
      <c r="AF23" s="435"/>
    </row>
    <row r="24" spans="1:42" ht="6.95" customHeight="1">
      <c r="A24" s="364"/>
      <c r="B24" s="365"/>
      <c r="C24" s="567"/>
      <c r="D24" s="567"/>
      <c r="E24" s="567"/>
      <c r="F24" s="568"/>
      <c r="G24" s="455"/>
      <c r="H24" s="456"/>
      <c r="I24" s="457"/>
      <c r="J24" s="382"/>
      <c r="K24" s="381"/>
      <c r="L24" s="577"/>
      <c r="M24" s="578"/>
      <c r="N24" s="578"/>
      <c r="O24" s="578"/>
      <c r="P24" s="579"/>
      <c r="R24" s="589"/>
      <c r="S24" s="590"/>
      <c r="T24" s="590"/>
      <c r="U24" s="590"/>
      <c r="V24" s="591"/>
      <c r="W24" s="394"/>
      <c r="X24" s="395"/>
      <c r="Y24" s="396"/>
      <c r="Z24" s="394"/>
      <c r="AA24" s="395"/>
      <c r="AB24" s="395"/>
      <c r="AC24" s="396"/>
      <c r="AD24" s="394"/>
      <c r="AE24" s="395"/>
      <c r="AF24" s="396"/>
    </row>
    <row r="25" spans="1:42" ht="6.95" customHeight="1">
      <c r="A25" s="401"/>
      <c r="B25" s="402"/>
      <c r="C25" s="569"/>
      <c r="D25" s="569"/>
      <c r="E25" s="569"/>
      <c r="F25" s="570"/>
      <c r="G25" s="458"/>
      <c r="H25" s="459"/>
      <c r="I25" s="460"/>
      <c r="J25" s="407"/>
      <c r="K25" s="408"/>
      <c r="L25" s="580"/>
      <c r="M25" s="581"/>
      <c r="N25" s="581"/>
      <c r="O25" s="581"/>
      <c r="P25" s="582"/>
      <c r="R25" s="589"/>
      <c r="S25" s="590"/>
      <c r="T25" s="590"/>
      <c r="U25" s="590"/>
      <c r="V25" s="591"/>
      <c r="W25" s="394"/>
      <c r="X25" s="395"/>
      <c r="Y25" s="396"/>
      <c r="Z25" s="394"/>
      <c r="AA25" s="395"/>
      <c r="AB25" s="395"/>
      <c r="AC25" s="396"/>
      <c r="AD25" s="394"/>
      <c r="AE25" s="395"/>
      <c r="AF25" s="396"/>
    </row>
    <row r="26" spans="1:42" ht="6.95" customHeight="1">
      <c r="A26" s="362"/>
      <c r="B26" s="363"/>
      <c r="C26" s="565" t="s">
        <v>155</v>
      </c>
      <c r="D26" s="565"/>
      <c r="E26" s="565"/>
      <c r="F26" s="566"/>
      <c r="G26" s="571">
        <v>21600</v>
      </c>
      <c r="H26" s="572"/>
      <c r="I26" s="573"/>
      <c r="J26" s="378" t="s">
        <v>93</v>
      </c>
      <c r="K26" s="379"/>
      <c r="L26" s="594">
        <f>ROUND(G26/108*8,0)</f>
        <v>1600</v>
      </c>
      <c r="M26" s="595"/>
      <c r="N26" s="595"/>
      <c r="O26" s="595"/>
      <c r="P26" s="596"/>
      <c r="R26" s="386" t="s">
        <v>50</v>
      </c>
      <c r="S26" s="386"/>
      <c r="T26" s="386"/>
      <c r="U26" s="386"/>
      <c r="V26" s="386"/>
      <c r="W26" s="394"/>
      <c r="X26" s="395"/>
      <c r="Y26" s="396"/>
      <c r="Z26" s="394"/>
      <c r="AA26" s="395"/>
      <c r="AB26" s="395"/>
      <c r="AC26" s="396"/>
      <c r="AD26" s="394" t="str">
        <f>IF(W26="","",W26-Z26)</f>
        <v/>
      </c>
      <c r="AE26" s="395"/>
      <c r="AF26" s="396"/>
    </row>
    <row r="27" spans="1:42" ht="6.95" customHeight="1">
      <c r="A27" s="364"/>
      <c r="B27" s="365"/>
      <c r="C27" s="567"/>
      <c r="D27" s="567"/>
      <c r="E27" s="567"/>
      <c r="F27" s="568"/>
      <c r="G27" s="455"/>
      <c r="H27" s="456"/>
      <c r="I27" s="457"/>
      <c r="J27" s="380"/>
      <c r="K27" s="381"/>
      <c r="L27" s="597"/>
      <c r="M27" s="598"/>
      <c r="N27" s="598"/>
      <c r="O27" s="598"/>
      <c r="P27" s="599"/>
      <c r="R27" s="386"/>
      <c r="S27" s="386"/>
      <c r="T27" s="386"/>
      <c r="U27" s="386"/>
      <c r="V27" s="386"/>
      <c r="W27" s="394"/>
      <c r="X27" s="395"/>
      <c r="Y27" s="396"/>
      <c r="Z27" s="394"/>
      <c r="AA27" s="395"/>
      <c r="AB27" s="395"/>
      <c r="AC27" s="396"/>
      <c r="AD27" s="394"/>
      <c r="AE27" s="395"/>
      <c r="AF27" s="396"/>
    </row>
    <row r="28" spans="1:42" ht="6.95" customHeight="1">
      <c r="A28" s="364"/>
      <c r="B28" s="365"/>
      <c r="C28" s="567"/>
      <c r="D28" s="567"/>
      <c r="E28" s="567"/>
      <c r="F28" s="568"/>
      <c r="G28" s="455"/>
      <c r="H28" s="456"/>
      <c r="I28" s="457"/>
      <c r="J28" s="382"/>
      <c r="K28" s="381"/>
      <c r="L28" s="597"/>
      <c r="M28" s="598"/>
      <c r="N28" s="598"/>
      <c r="O28" s="598"/>
      <c r="P28" s="599"/>
      <c r="R28" s="386"/>
      <c r="S28" s="386"/>
      <c r="T28" s="386"/>
      <c r="U28" s="386"/>
      <c r="V28" s="386"/>
      <c r="W28" s="394"/>
      <c r="X28" s="395"/>
      <c r="Y28" s="396"/>
      <c r="Z28" s="394"/>
      <c r="AA28" s="395"/>
      <c r="AB28" s="395"/>
      <c r="AC28" s="396"/>
      <c r="AD28" s="394"/>
      <c r="AE28" s="395"/>
      <c r="AF28" s="396"/>
    </row>
    <row r="29" spans="1:42" ht="6.95" customHeight="1">
      <c r="A29" s="364"/>
      <c r="B29" s="365"/>
      <c r="C29" s="569"/>
      <c r="D29" s="569"/>
      <c r="E29" s="569"/>
      <c r="F29" s="570"/>
      <c r="G29" s="455"/>
      <c r="H29" s="456"/>
      <c r="I29" s="457"/>
      <c r="J29" s="382"/>
      <c r="K29" s="381"/>
      <c r="L29" s="597"/>
      <c r="M29" s="598"/>
      <c r="N29" s="598"/>
      <c r="O29" s="598"/>
      <c r="P29" s="599"/>
      <c r="R29" s="387"/>
      <c r="S29" s="387"/>
      <c r="T29" s="387"/>
      <c r="U29" s="387"/>
      <c r="V29" s="387"/>
      <c r="W29" s="397"/>
      <c r="X29" s="398"/>
      <c r="Y29" s="399"/>
      <c r="Z29" s="397"/>
      <c r="AA29" s="398"/>
      <c r="AB29" s="398"/>
      <c r="AC29" s="399"/>
      <c r="AD29" s="397"/>
      <c r="AE29" s="398"/>
      <c r="AF29" s="399"/>
    </row>
    <row r="30" spans="1:42" ht="6.95" customHeight="1">
      <c r="A30" s="336" t="s">
        <v>157</v>
      </c>
      <c r="B30" s="337"/>
      <c r="C30" s="337"/>
      <c r="D30" s="337"/>
      <c r="E30" s="337"/>
      <c r="F30" s="338"/>
      <c r="G30" s="463">
        <f>SUM(G18:I29)</f>
        <v>76600</v>
      </c>
      <c r="H30" s="464"/>
      <c r="I30" s="600"/>
      <c r="J30" s="155"/>
      <c r="K30" s="156"/>
      <c r="L30" s="605">
        <f>SUM(L18:P29)</f>
        <v>6600</v>
      </c>
      <c r="M30" s="606"/>
      <c r="N30" s="606"/>
      <c r="O30" s="606"/>
      <c r="P30" s="607"/>
      <c r="R30" s="354" t="s">
        <v>51</v>
      </c>
      <c r="S30" s="354"/>
      <c r="T30" s="354"/>
      <c r="U30" s="354"/>
      <c r="V30" s="354"/>
      <c r="W30" s="279" t="str">
        <f>IF(W22="","",W22-W26)</f>
        <v/>
      </c>
      <c r="X30" s="280"/>
      <c r="Y30" s="281"/>
      <c r="Z30" s="279" t="str">
        <f>IF(Z22="","",Z22-Z26)</f>
        <v/>
      </c>
      <c r="AA30" s="280"/>
      <c r="AB30" s="280"/>
      <c r="AC30" s="281"/>
      <c r="AD30" s="279" t="str">
        <f>IF(W30="","",IF(W26="",AD22,AD22-AD26))</f>
        <v/>
      </c>
      <c r="AE30" s="280"/>
      <c r="AF30" s="281"/>
    </row>
    <row r="31" spans="1:42" ht="6.95" customHeight="1">
      <c r="A31" s="339"/>
      <c r="B31" s="340"/>
      <c r="C31" s="340"/>
      <c r="D31" s="340"/>
      <c r="E31" s="340"/>
      <c r="F31" s="341"/>
      <c r="G31" s="466"/>
      <c r="H31" s="467"/>
      <c r="I31" s="601"/>
      <c r="J31" s="115"/>
      <c r="K31" s="116"/>
      <c r="L31" s="597"/>
      <c r="M31" s="598"/>
      <c r="N31" s="598"/>
      <c r="O31" s="598"/>
      <c r="P31" s="599"/>
      <c r="R31" s="354"/>
      <c r="S31" s="354"/>
      <c r="T31" s="354"/>
      <c r="U31" s="354"/>
      <c r="V31" s="354"/>
      <c r="W31" s="282"/>
      <c r="X31" s="283"/>
      <c r="Y31" s="284"/>
      <c r="Z31" s="282"/>
      <c r="AA31" s="283"/>
      <c r="AB31" s="283"/>
      <c r="AC31" s="284"/>
      <c r="AD31" s="282"/>
      <c r="AE31" s="283"/>
      <c r="AF31" s="284"/>
    </row>
    <row r="32" spans="1:42" ht="6.95" customHeight="1">
      <c r="A32" s="339"/>
      <c r="B32" s="340"/>
      <c r="C32" s="340"/>
      <c r="D32" s="340"/>
      <c r="E32" s="340"/>
      <c r="F32" s="341"/>
      <c r="G32" s="466"/>
      <c r="H32" s="467"/>
      <c r="I32" s="601"/>
      <c r="J32" s="115"/>
      <c r="K32" s="116"/>
      <c r="L32" s="597"/>
      <c r="M32" s="598"/>
      <c r="N32" s="598"/>
      <c r="O32" s="598"/>
      <c r="P32" s="599"/>
      <c r="R32" s="354"/>
      <c r="S32" s="354"/>
      <c r="T32" s="354"/>
      <c r="U32" s="354"/>
      <c r="V32" s="354"/>
      <c r="W32" s="282"/>
      <c r="X32" s="283"/>
      <c r="Y32" s="284"/>
      <c r="Z32" s="282"/>
      <c r="AA32" s="283"/>
      <c r="AB32" s="283"/>
      <c r="AC32" s="284"/>
      <c r="AD32" s="282"/>
      <c r="AE32" s="283"/>
      <c r="AF32" s="284"/>
    </row>
    <row r="33" spans="1:32" ht="6.95" customHeight="1">
      <c r="A33" s="342"/>
      <c r="B33" s="343"/>
      <c r="C33" s="343"/>
      <c r="D33" s="343"/>
      <c r="E33" s="343"/>
      <c r="F33" s="344"/>
      <c r="G33" s="602"/>
      <c r="H33" s="603"/>
      <c r="I33" s="604"/>
      <c r="J33" s="117"/>
      <c r="K33" s="118"/>
      <c r="L33" s="608"/>
      <c r="M33" s="609"/>
      <c r="N33" s="609"/>
      <c r="O33" s="609"/>
      <c r="P33" s="610"/>
      <c r="R33" s="354"/>
      <c r="S33" s="354"/>
      <c r="T33" s="354"/>
      <c r="U33" s="354"/>
      <c r="V33" s="354"/>
      <c r="W33" s="285"/>
      <c r="X33" s="286"/>
      <c r="Y33" s="287"/>
      <c r="Z33" s="285"/>
      <c r="AA33" s="286"/>
      <c r="AB33" s="286"/>
      <c r="AC33" s="287"/>
      <c r="AD33" s="285"/>
      <c r="AE33" s="286"/>
      <c r="AF33" s="287"/>
    </row>
    <row r="34" spans="1:32" ht="13.7" customHeight="1">
      <c r="A34" s="309" t="s">
        <v>97</v>
      </c>
      <c r="B34" s="310"/>
      <c r="C34" s="310"/>
      <c r="D34" s="310"/>
      <c r="E34" s="310"/>
      <c r="F34" s="345"/>
      <c r="G34" s="611">
        <v>3000</v>
      </c>
      <c r="H34" s="611"/>
      <c r="I34" s="612"/>
      <c r="J34" s="294" t="s">
        <v>99</v>
      </c>
      <c r="K34" s="295"/>
      <c r="L34" s="463">
        <v>0</v>
      </c>
      <c r="M34" s="464"/>
      <c r="N34" s="464"/>
      <c r="O34" s="464"/>
      <c r="P34" s="465"/>
      <c r="R34" s="309" t="s">
        <v>79</v>
      </c>
      <c r="S34" s="310"/>
      <c r="T34" s="310"/>
      <c r="U34" s="310"/>
      <c r="V34" s="311"/>
      <c r="W34" s="318" t="str">
        <f>IF(R22="","",IF(ISERROR(R22-AD30),"",R22-W30))</f>
        <v/>
      </c>
      <c r="X34" s="319"/>
      <c r="Y34" s="320"/>
      <c r="Z34" s="122"/>
      <c r="AA34" s="123"/>
      <c r="AB34" s="123"/>
      <c r="AC34" s="123"/>
      <c r="AD34" s="327" t="s">
        <v>101</v>
      </c>
      <c r="AE34" s="328"/>
      <c r="AF34" s="329"/>
    </row>
    <row r="35" spans="1:32" ht="6.95" customHeight="1">
      <c r="A35" s="312"/>
      <c r="B35" s="313"/>
      <c r="C35" s="313"/>
      <c r="D35" s="313"/>
      <c r="E35" s="313"/>
      <c r="F35" s="346"/>
      <c r="G35" s="613"/>
      <c r="H35" s="613"/>
      <c r="I35" s="614"/>
      <c r="J35" s="296"/>
      <c r="K35" s="297"/>
      <c r="L35" s="466"/>
      <c r="M35" s="467"/>
      <c r="N35" s="467"/>
      <c r="O35" s="467"/>
      <c r="P35" s="468"/>
      <c r="R35" s="312"/>
      <c r="S35" s="313"/>
      <c r="T35" s="313"/>
      <c r="U35" s="313"/>
      <c r="V35" s="314"/>
      <c r="W35" s="321"/>
      <c r="X35" s="322"/>
      <c r="Y35" s="323"/>
      <c r="Z35" s="124"/>
      <c r="AA35" s="125"/>
      <c r="AB35" s="125"/>
      <c r="AC35" s="125"/>
      <c r="AD35" s="330"/>
      <c r="AE35" s="331"/>
      <c r="AF35" s="332"/>
    </row>
    <row r="36" spans="1:32" ht="6.95" customHeight="1">
      <c r="A36" s="315"/>
      <c r="B36" s="316"/>
      <c r="C36" s="316"/>
      <c r="D36" s="316"/>
      <c r="E36" s="316"/>
      <c r="F36" s="347"/>
      <c r="G36" s="615"/>
      <c r="H36" s="615"/>
      <c r="I36" s="616"/>
      <c r="J36" s="298"/>
      <c r="K36" s="299"/>
      <c r="L36" s="602"/>
      <c r="M36" s="603"/>
      <c r="N36" s="603"/>
      <c r="O36" s="603"/>
      <c r="P36" s="617"/>
      <c r="R36" s="315"/>
      <c r="S36" s="316"/>
      <c r="T36" s="316"/>
      <c r="U36" s="316"/>
      <c r="V36" s="317"/>
      <c r="W36" s="324"/>
      <c r="X36" s="325"/>
      <c r="Y36" s="326"/>
      <c r="Z36" s="124"/>
      <c r="AA36" s="125"/>
      <c r="AB36" s="125"/>
      <c r="AC36" s="125"/>
      <c r="AD36" s="333"/>
      <c r="AE36" s="334"/>
      <c r="AF36" s="335"/>
    </row>
    <row r="37" spans="1:32" ht="4.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9" customHeight="1">
      <c r="A38" s="13"/>
      <c r="B38" s="13"/>
      <c r="C38" s="1"/>
      <c r="D38" s="1"/>
      <c r="E38" s="1"/>
      <c r="F38" s="1"/>
      <c r="G38" s="355" t="s">
        <v>38</v>
      </c>
      <c r="H38" s="355"/>
      <c r="I38" s="355"/>
      <c r="J38" s="355"/>
      <c r="K38" s="1"/>
      <c r="L38" s="35"/>
      <c r="M38" s="35"/>
      <c r="N38" s="36"/>
      <c r="O38" s="36"/>
      <c r="P38" s="36"/>
      <c r="Q38" s="36"/>
      <c r="R38" s="36"/>
      <c r="S38" s="36"/>
      <c r="T38" s="35"/>
      <c r="U38" s="1"/>
      <c r="V38" s="1"/>
      <c r="W38" s="1"/>
      <c r="X38" s="1"/>
      <c r="Y38" s="1"/>
      <c r="Z38" s="13"/>
      <c r="AA38" s="13"/>
      <c r="AB38" s="13"/>
      <c r="AC38" s="13"/>
      <c r="AD38" s="13"/>
      <c r="AE38" s="13"/>
      <c r="AF38" s="13"/>
    </row>
    <row r="39" spans="1:32" ht="12" customHeight="1">
      <c r="A39" s="14"/>
      <c r="B39" s="14"/>
      <c r="C39" s="15"/>
      <c r="D39" s="15"/>
      <c r="E39" s="15"/>
      <c r="F39" s="15"/>
      <c r="G39" s="356"/>
      <c r="H39" s="356"/>
      <c r="I39" s="356"/>
      <c r="J39" s="356"/>
      <c r="K39" s="17"/>
      <c r="L39" s="33"/>
      <c r="M39" s="33"/>
      <c r="N39" s="34" t="s">
        <v>105</v>
      </c>
      <c r="O39" s="34"/>
      <c r="P39" s="114"/>
      <c r="Q39" s="114"/>
      <c r="R39" s="114"/>
      <c r="S39" s="114"/>
      <c r="T39" s="33"/>
      <c r="U39" s="17"/>
      <c r="V39" s="17"/>
      <c r="W39" s="17"/>
      <c r="X39" s="17"/>
      <c r="Y39" s="16"/>
      <c r="Z39" s="16"/>
      <c r="AA39" s="16"/>
      <c r="AB39" s="16"/>
      <c r="AC39" s="16"/>
      <c r="AD39" s="16"/>
      <c r="AE39" s="16"/>
      <c r="AF39" s="16"/>
    </row>
    <row r="40" spans="1:32" ht="21.75" customHeight="1">
      <c r="A40" s="113" t="s">
        <v>31</v>
      </c>
      <c r="B40" s="357" t="s">
        <v>24</v>
      </c>
      <c r="C40" s="357"/>
      <c r="D40" s="357"/>
      <c r="E40" s="357"/>
      <c r="F40" s="357" t="s">
        <v>25</v>
      </c>
      <c r="G40" s="357"/>
      <c r="H40" s="27" t="s">
        <v>26</v>
      </c>
      <c r="I40" s="358" t="s">
        <v>30</v>
      </c>
      <c r="J40" s="359"/>
      <c r="K40" s="357" t="s">
        <v>27</v>
      </c>
      <c r="L40" s="357"/>
      <c r="M40" s="358" t="s">
        <v>28</v>
      </c>
      <c r="N40" s="359"/>
      <c r="O40" s="358" t="s">
        <v>14</v>
      </c>
      <c r="P40" s="360"/>
      <c r="Q40" s="360"/>
      <c r="R40" s="360"/>
      <c r="S40" s="359"/>
      <c r="T40" s="358" t="s">
        <v>29</v>
      </c>
      <c r="U40" s="360"/>
      <c r="V40" s="359"/>
      <c r="W40" s="125"/>
      <c r="Y40" s="361" t="s">
        <v>22</v>
      </c>
      <c r="Z40" s="361"/>
      <c r="AA40" s="361"/>
      <c r="AB40" s="361"/>
      <c r="AC40" s="361"/>
      <c r="AD40" s="276" t="s">
        <v>23</v>
      </c>
      <c r="AE40" s="276"/>
      <c r="AF40" s="276"/>
    </row>
    <row r="41" spans="1:32" ht="21.75" customHeight="1">
      <c r="A41" s="28">
        <v>1</v>
      </c>
      <c r="B41" s="276"/>
      <c r="C41" s="276"/>
      <c r="D41" s="276"/>
      <c r="E41" s="276"/>
      <c r="F41" s="276"/>
      <c r="G41" s="276"/>
      <c r="H41" s="112"/>
      <c r="I41" s="271"/>
      <c r="J41" s="272"/>
      <c r="K41" s="269"/>
      <c r="L41" s="270"/>
      <c r="M41" s="271"/>
      <c r="N41" s="272"/>
      <c r="O41" s="110"/>
      <c r="P41" s="273"/>
      <c r="Q41" s="273"/>
      <c r="R41" s="273"/>
      <c r="S41" s="111"/>
      <c r="T41" s="41"/>
      <c r="U41" s="47" t="s">
        <v>52</v>
      </c>
      <c r="V41" s="46"/>
      <c r="W41" s="44"/>
      <c r="Y41" s="267"/>
      <c r="Z41" s="267"/>
      <c r="AA41" s="267"/>
      <c r="AB41" s="267"/>
      <c r="AC41" s="267"/>
      <c r="AD41" s="277"/>
      <c r="AE41" s="277"/>
      <c r="AF41" s="277"/>
    </row>
    <row r="42" spans="1:32" ht="21.75" customHeight="1">
      <c r="A42" s="28">
        <v>2</v>
      </c>
      <c r="B42" s="276"/>
      <c r="C42" s="276"/>
      <c r="D42" s="276"/>
      <c r="E42" s="276"/>
      <c r="F42" s="276"/>
      <c r="G42" s="276"/>
      <c r="H42" s="112"/>
      <c r="I42" s="271"/>
      <c r="J42" s="272"/>
      <c r="K42" s="269"/>
      <c r="L42" s="270"/>
      <c r="M42" s="271"/>
      <c r="N42" s="272"/>
      <c r="O42" s="110"/>
      <c r="P42" s="273"/>
      <c r="Q42" s="273"/>
      <c r="R42" s="273"/>
      <c r="S42" s="111"/>
      <c r="T42" s="41"/>
      <c r="U42" s="47" t="s">
        <v>52</v>
      </c>
      <c r="V42" s="46"/>
      <c r="W42" s="44"/>
      <c r="Y42" s="267"/>
      <c r="Z42" s="267"/>
      <c r="AA42" s="267"/>
      <c r="AB42" s="267"/>
      <c r="AC42" s="267"/>
      <c r="AD42" s="277"/>
      <c r="AE42" s="277"/>
      <c r="AF42" s="277"/>
    </row>
    <row r="43" spans="1:32" ht="21.75" customHeight="1">
      <c r="A43" s="28">
        <v>3</v>
      </c>
      <c r="B43" s="276"/>
      <c r="C43" s="276"/>
      <c r="D43" s="276"/>
      <c r="E43" s="276"/>
      <c r="F43" s="276"/>
      <c r="G43" s="276"/>
      <c r="H43" s="112"/>
      <c r="I43" s="271"/>
      <c r="J43" s="272"/>
      <c r="K43" s="269"/>
      <c r="L43" s="270"/>
      <c r="M43" s="271"/>
      <c r="N43" s="272"/>
      <c r="O43" s="110"/>
      <c r="P43" s="273"/>
      <c r="Q43" s="273"/>
      <c r="R43" s="273"/>
      <c r="S43" s="111"/>
      <c r="T43" s="41"/>
      <c r="U43" s="47" t="s">
        <v>52</v>
      </c>
      <c r="V43" s="46"/>
      <c r="W43" s="44"/>
      <c r="Y43" s="267"/>
      <c r="Z43" s="267"/>
      <c r="AA43" s="267"/>
      <c r="AB43" s="267"/>
      <c r="AC43" s="267"/>
      <c r="AD43" s="277"/>
      <c r="AE43" s="277"/>
      <c r="AF43" s="277"/>
    </row>
    <row r="44" spans="1:32" ht="21.75" customHeight="1">
      <c r="A44" s="28">
        <v>4</v>
      </c>
      <c r="B44" s="276"/>
      <c r="C44" s="276"/>
      <c r="D44" s="276"/>
      <c r="E44" s="276"/>
      <c r="F44" s="276"/>
      <c r="G44" s="276"/>
      <c r="H44" s="112"/>
      <c r="I44" s="271"/>
      <c r="J44" s="272"/>
      <c r="K44" s="269"/>
      <c r="L44" s="270"/>
      <c r="M44" s="271"/>
      <c r="N44" s="272"/>
      <c r="O44" s="110"/>
      <c r="P44" s="273"/>
      <c r="Q44" s="273"/>
      <c r="R44" s="273"/>
      <c r="S44" s="111"/>
      <c r="T44" s="41"/>
      <c r="U44" s="47" t="s">
        <v>52</v>
      </c>
      <c r="V44" s="46"/>
      <c r="W44" s="44"/>
      <c r="Y44" s="267"/>
      <c r="Z44" s="267"/>
      <c r="AA44" s="267"/>
      <c r="AB44" s="267"/>
      <c r="AC44" s="267"/>
      <c r="AD44" s="278"/>
      <c r="AE44" s="278"/>
      <c r="AF44" s="278"/>
    </row>
    <row r="45" spans="1:32" ht="21.75" customHeight="1">
      <c r="A45" s="28">
        <v>5</v>
      </c>
      <c r="B45" s="276"/>
      <c r="C45" s="276"/>
      <c r="D45" s="276"/>
      <c r="E45" s="276"/>
      <c r="F45" s="276"/>
      <c r="G45" s="276"/>
      <c r="H45" s="112"/>
      <c r="I45" s="271"/>
      <c r="J45" s="272"/>
      <c r="K45" s="269"/>
      <c r="L45" s="270"/>
      <c r="M45" s="271"/>
      <c r="N45" s="272"/>
      <c r="O45" s="110"/>
      <c r="P45" s="273"/>
      <c r="Q45" s="273"/>
      <c r="R45" s="273"/>
      <c r="S45" s="111"/>
      <c r="T45" s="41"/>
      <c r="U45" s="47" t="s">
        <v>52</v>
      </c>
      <c r="V45" s="46"/>
      <c r="W45" s="44"/>
      <c r="Y45" s="267"/>
      <c r="Z45" s="267"/>
      <c r="AA45" s="267"/>
      <c r="AB45" s="267"/>
      <c r="AC45" s="267"/>
      <c r="AD45" s="268"/>
      <c r="AE45" s="268"/>
      <c r="AF45" s="268"/>
    </row>
    <row r="46" spans="1:32" ht="21.75" customHeight="1">
      <c r="I46" s="109" t="s">
        <v>39</v>
      </c>
      <c r="J46" s="49"/>
      <c r="K46" s="269"/>
      <c r="L46" s="270"/>
      <c r="M46" s="271"/>
      <c r="N46" s="272"/>
      <c r="O46" s="110"/>
      <c r="P46" s="273"/>
      <c r="Q46" s="273"/>
      <c r="R46" s="273"/>
      <c r="S46" s="111"/>
    </row>
  </sheetData>
  <sheetProtection sheet="1"/>
  <mergeCells count="143">
    <mergeCell ref="Y45:AC45"/>
    <mergeCell ref="AD45:AF45"/>
    <mergeCell ref="K46:L46"/>
    <mergeCell ref="M46:N46"/>
    <mergeCell ref="P46:R46"/>
    <mergeCell ref="B45:E45"/>
    <mergeCell ref="F45:G45"/>
    <mergeCell ref="I45:J45"/>
    <mergeCell ref="K45:L45"/>
    <mergeCell ref="M45:N45"/>
    <mergeCell ref="P45:R45"/>
    <mergeCell ref="B44:E44"/>
    <mergeCell ref="F44:G44"/>
    <mergeCell ref="I44:J44"/>
    <mergeCell ref="K44:L44"/>
    <mergeCell ref="M44:N44"/>
    <mergeCell ref="P44:R44"/>
    <mergeCell ref="Y44:AC44"/>
    <mergeCell ref="AD44:AF44"/>
    <mergeCell ref="B43:E43"/>
    <mergeCell ref="F43:G43"/>
    <mergeCell ref="I43:J43"/>
    <mergeCell ref="K43:L43"/>
    <mergeCell ref="M43:N43"/>
    <mergeCell ref="P43:R43"/>
    <mergeCell ref="B42:E42"/>
    <mergeCell ref="F42:G42"/>
    <mergeCell ref="I42:J42"/>
    <mergeCell ref="K42:L42"/>
    <mergeCell ref="M42:N42"/>
    <mergeCell ref="P42:R42"/>
    <mergeCell ref="Y42:AC42"/>
    <mergeCell ref="AD42:AF42"/>
    <mergeCell ref="Y43:AC43"/>
    <mergeCell ref="AD43:AF43"/>
    <mergeCell ref="Y40:AC40"/>
    <mergeCell ref="AD40:AF40"/>
    <mergeCell ref="B41:E41"/>
    <mergeCell ref="F41:G41"/>
    <mergeCell ref="I41:J41"/>
    <mergeCell ref="K41:L41"/>
    <mergeCell ref="M41:N41"/>
    <mergeCell ref="P41:R41"/>
    <mergeCell ref="Y41:AC41"/>
    <mergeCell ref="AD41:AF41"/>
    <mergeCell ref="G38:J39"/>
    <mergeCell ref="B40:E40"/>
    <mergeCell ref="F40:G40"/>
    <mergeCell ref="I40:J40"/>
    <mergeCell ref="K40:L40"/>
    <mergeCell ref="M40:N40"/>
    <mergeCell ref="O40:S40"/>
    <mergeCell ref="G34:I36"/>
    <mergeCell ref="J34:K36"/>
    <mergeCell ref="L34:P36"/>
    <mergeCell ref="R34:V36"/>
    <mergeCell ref="T40:V40"/>
    <mergeCell ref="G30:I33"/>
    <mergeCell ref="L30:P33"/>
    <mergeCell ref="R30:V33"/>
    <mergeCell ref="W30:Y33"/>
    <mergeCell ref="Z30:AC33"/>
    <mergeCell ref="AD30:AF33"/>
    <mergeCell ref="W34:Y36"/>
    <mergeCell ref="AD34:AF34"/>
    <mergeCell ref="AD35:AF36"/>
    <mergeCell ref="A26:B29"/>
    <mergeCell ref="C26:F29"/>
    <mergeCell ref="G26:I29"/>
    <mergeCell ref="J26:K29"/>
    <mergeCell ref="L26:P29"/>
    <mergeCell ref="R26:V29"/>
    <mergeCell ref="W26:Y29"/>
    <mergeCell ref="Z26:AC29"/>
    <mergeCell ref="AD26:AF29"/>
    <mergeCell ref="AD18:AF21"/>
    <mergeCell ref="AH18:AI20"/>
    <mergeCell ref="AJ18:AK20"/>
    <mergeCell ref="A22:B25"/>
    <mergeCell ref="C22:F25"/>
    <mergeCell ref="G22:I25"/>
    <mergeCell ref="J22:K25"/>
    <mergeCell ref="L22:P25"/>
    <mergeCell ref="R22:V25"/>
    <mergeCell ref="W22:Y25"/>
    <mergeCell ref="Z22:AC25"/>
    <mergeCell ref="AD22:AF25"/>
    <mergeCell ref="A18:B21"/>
    <mergeCell ref="C18:F21"/>
    <mergeCell ref="G18:I21"/>
    <mergeCell ref="J18:K21"/>
    <mergeCell ref="L18:P21"/>
    <mergeCell ref="R18:V21"/>
    <mergeCell ref="W18:Y21"/>
    <mergeCell ref="Z18:AC21"/>
    <mergeCell ref="G17:I17"/>
    <mergeCell ref="J17:K17"/>
    <mergeCell ref="L17:P17"/>
    <mergeCell ref="R17:T17"/>
    <mergeCell ref="A17:F17"/>
    <mergeCell ref="V10:W10"/>
    <mergeCell ref="X10:AE10"/>
    <mergeCell ref="A11:B11"/>
    <mergeCell ref="C11:G11"/>
    <mergeCell ref="H11:I11"/>
    <mergeCell ref="K11:M11"/>
    <mergeCell ref="X11:Y11"/>
    <mergeCell ref="AC11:AE11"/>
    <mergeCell ref="U17:V17"/>
    <mergeCell ref="AE17:AF17"/>
    <mergeCell ref="A1:AF1"/>
    <mergeCell ref="A2:G3"/>
    <mergeCell ref="V2:X3"/>
    <mergeCell ref="Y2:AA3"/>
    <mergeCell ref="P3:Q3"/>
    <mergeCell ref="A4:C4"/>
    <mergeCell ref="D4:F4"/>
    <mergeCell ref="V4:W4"/>
    <mergeCell ref="X4:Y4"/>
    <mergeCell ref="A30:F33"/>
    <mergeCell ref="A34:F36"/>
    <mergeCell ref="X5:AF7"/>
    <mergeCell ref="A8:B9"/>
    <mergeCell ref="C8:F8"/>
    <mergeCell ref="G8:I8"/>
    <mergeCell ref="V8:W9"/>
    <mergeCell ref="X8:AF9"/>
    <mergeCell ref="C9:F9"/>
    <mergeCell ref="G9:I9"/>
    <mergeCell ref="R9:T9"/>
    <mergeCell ref="A10:B10"/>
    <mergeCell ref="C10:G10"/>
    <mergeCell ref="H10:J10"/>
    <mergeCell ref="K10:M10"/>
    <mergeCell ref="A5:C6"/>
    <mergeCell ref="D5:I6"/>
    <mergeCell ref="V5:W7"/>
    <mergeCell ref="V12:Y13"/>
    <mergeCell ref="Z12:Z13"/>
    <mergeCell ref="AA12:AD13"/>
    <mergeCell ref="A13:C13"/>
    <mergeCell ref="E13:F15"/>
    <mergeCell ref="G13:J15"/>
  </mergeCells>
  <phoneticPr fontId="1"/>
  <dataValidations count="5">
    <dataValidation imeMode="off" allowBlank="1" showInputMessage="1" showErrorMessage="1" sqref="K3 AD44:AE44 L30:L31 J5:Q5 R9:S10 X11 AH3 AB3 Y2 J22:J23 L4:Q4 J18:J19 AD26:AD27 AD22:AD23 AC11 J26:J27 U17:V17 K11:M11 D4:J4 X4 N3 P3:Q3 AH1 G18:I29 L18:P29 R22:V25 W22:AC29 G34:I36 L34 AD35:AF36 A18:B29" xr:uid="{52966C87-D8D7-4D6E-9637-0D3D70E2E3EC}"/>
    <dataValidation imeMode="halfKatakana" allowBlank="1" showInputMessage="1" showErrorMessage="1" sqref="C10:H10" xr:uid="{4EDC07FB-9506-4086-B04E-2DCDED883E74}"/>
    <dataValidation imeMode="on" allowBlank="1" showInputMessage="1" showErrorMessage="1" sqref="G30 D5:I6 C11:H11 C9:I9 X10 C18:F29 X5 X8 AF12:AF13 Z12:AA12" xr:uid="{5FC72C44-62A5-4238-ABF3-C7D86094B62D}"/>
    <dataValidation type="list" imeMode="off" showInputMessage="1" showErrorMessage="1" sqref="J11" xr:uid="{CF50641C-CE8E-4916-B7B8-00A4D5F6DC1F}">
      <formula1>$AW$9:$AW$11</formula1>
    </dataValidation>
    <dataValidation type="list" allowBlank="1" showInputMessage="1" showErrorMessage="1" sqref="J34:K36" xr:uid="{EDCB5A2A-0328-4B39-8085-F6D6EC99C849}">
      <formula1>$AX$9:$AX$10</formula1>
    </dataValidation>
  </dataValidations>
  <printOptions horizontalCentered="1" verticalCentered="1"/>
  <pageMargins left="0.59055118110236227" right="0.59055118110236227" top="0.78740157480314965" bottom="0" header="0.23622047244094491" footer="0.23622047244094491"/>
  <pageSetup paperSize="8" scale="98" orientation="landscape" blackAndWhite="1" r:id="rId1"/>
  <headerFooter>
    <oddHeader>&amp;C&amp;8▲</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4080D-BB42-46C1-B2C0-7438500CF1B1}">
  <sheetPr codeName="Sheet4">
    <tabColor rgb="FFFFFF00"/>
  </sheetPr>
  <dimension ref="A1:AX46"/>
  <sheetViews>
    <sheetView showGridLines="0" zoomScaleNormal="100" zoomScaleSheetLayoutView="100" workbookViewId="0">
      <selection activeCell="D5" sqref="D5:I6"/>
    </sheetView>
  </sheetViews>
  <sheetFormatPr defaultRowHeight="13.5"/>
  <cols>
    <col min="1" max="2" width="3.7109375" style="32" customWidth="1"/>
    <col min="3" max="9" width="6.7109375" style="32" customWidth="1"/>
    <col min="10" max="10" width="3.7109375" style="32" customWidth="1"/>
    <col min="11" max="11" width="7.5703125" style="32" customWidth="1"/>
    <col min="12" max="12" width="6.7109375" style="32" customWidth="1"/>
    <col min="13" max="16" width="3.28515625" style="32" customWidth="1"/>
    <col min="17" max="17" width="1" style="32" customWidth="1"/>
    <col min="18" max="20" width="3.28515625" style="32" customWidth="1"/>
    <col min="21" max="21" width="1.7109375" style="32" customWidth="1"/>
    <col min="22" max="22" width="5.7109375" style="32" customWidth="1"/>
    <col min="23" max="23" width="1.5703125" style="32" customWidth="1"/>
    <col min="24" max="25" width="6.7109375" style="32" customWidth="1"/>
    <col min="26" max="27" width="3.7109375" style="32" customWidth="1"/>
    <col min="28" max="28" width="1.7109375" style="32" customWidth="1"/>
    <col min="29" max="30" width="6.7109375" style="32" customWidth="1"/>
    <col min="31" max="31" width="1.7109375" style="32" customWidth="1"/>
    <col min="32" max="32" width="6.7109375" style="32" customWidth="1"/>
    <col min="33" max="33" width="1.42578125" style="32" customWidth="1"/>
    <col min="34" max="36" width="6.7109375" style="32" customWidth="1"/>
    <col min="37" max="16384" width="9.140625" style="32"/>
  </cols>
  <sheetData>
    <row r="1" spans="1:50" ht="29.25" customHeight="1" thickBot="1">
      <c r="A1" s="538" t="s">
        <v>54</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H1" s="78"/>
      <c r="AI1" s="107"/>
      <c r="AJ1" s="107"/>
      <c r="AK1" s="107"/>
      <c r="AL1" s="107"/>
      <c r="AM1" s="107"/>
      <c r="AN1" s="107"/>
    </row>
    <row r="2" spans="1:50" ht="7.5" customHeight="1" thickTop="1">
      <c r="A2" s="539" t="s">
        <v>17</v>
      </c>
      <c r="B2" s="539"/>
      <c r="C2" s="539"/>
      <c r="D2" s="539"/>
      <c r="E2" s="539"/>
      <c r="F2" s="539"/>
      <c r="G2" s="539"/>
      <c r="H2" s="1"/>
      <c r="I2" s="1"/>
      <c r="J2" s="50"/>
      <c r="K2" s="51"/>
      <c r="L2" s="37"/>
      <c r="M2" s="37"/>
      <c r="N2" s="37"/>
      <c r="O2" s="37"/>
      <c r="P2" s="37"/>
      <c r="Q2" s="51"/>
      <c r="R2" s="51"/>
      <c r="S2" s="2"/>
      <c r="T2" s="2"/>
      <c r="U2" s="1"/>
      <c r="V2" s="541" t="s">
        <v>18</v>
      </c>
      <c r="W2" s="542"/>
      <c r="X2" s="543"/>
      <c r="Y2" s="630"/>
      <c r="Z2" s="631"/>
      <c r="AA2" s="632"/>
      <c r="AB2" s="1"/>
      <c r="AC2" s="1"/>
      <c r="AD2" s="1"/>
      <c r="AE2" s="1"/>
      <c r="AF2" s="1"/>
      <c r="AG2" s="1"/>
    </row>
    <row r="3" spans="1:50" ht="18" customHeight="1">
      <c r="A3" s="539"/>
      <c r="B3" s="539"/>
      <c r="C3" s="539"/>
      <c r="D3" s="539"/>
      <c r="E3" s="539"/>
      <c r="F3" s="539"/>
      <c r="G3" s="540"/>
      <c r="H3" s="1"/>
      <c r="K3" s="103"/>
      <c r="L3" s="102"/>
      <c r="M3" s="57" t="s">
        <v>40</v>
      </c>
      <c r="N3" s="58"/>
      <c r="O3" s="59" t="s">
        <v>0</v>
      </c>
      <c r="P3" s="618"/>
      <c r="Q3" s="618"/>
      <c r="R3" s="52" t="s">
        <v>1</v>
      </c>
      <c r="T3" s="1"/>
      <c r="V3" s="544"/>
      <c r="W3" s="545"/>
      <c r="X3" s="546"/>
      <c r="Y3" s="633"/>
      <c r="Z3" s="634"/>
      <c r="AA3" s="635"/>
      <c r="AB3" s="62"/>
      <c r="AC3" s="45"/>
      <c r="AD3" s="1"/>
      <c r="AE3" s="1"/>
      <c r="AF3" s="1"/>
      <c r="AH3" s="106"/>
      <c r="AI3" s="80"/>
      <c r="AJ3" s="81"/>
      <c r="AK3" s="81"/>
      <c r="AL3" s="81"/>
      <c r="AN3" s="212"/>
    </row>
    <row r="4" spans="1:50" ht="17.25" customHeight="1">
      <c r="A4" s="554" t="s">
        <v>13</v>
      </c>
      <c r="B4" s="555"/>
      <c r="C4" s="555"/>
      <c r="D4" s="619"/>
      <c r="E4" s="620"/>
      <c r="F4" s="620"/>
      <c r="G4" s="135"/>
      <c r="H4" s="136"/>
      <c r="I4" s="136"/>
      <c r="J4" s="3" t="s">
        <v>21</v>
      </c>
      <c r="K4" s="53"/>
      <c r="L4" s="4"/>
      <c r="M4" s="4"/>
      <c r="N4" s="4"/>
      <c r="O4" s="4"/>
      <c r="P4" s="4"/>
      <c r="Q4" s="146"/>
      <c r="R4" s="53"/>
      <c r="S4" s="53"/>
      <c r="T4" s="54"/>
      <c r="V4" s="558" t="s">
        <v>86</v>
      </c>
      <c r="W4" s="559"/>
      <c r="X4" s="629"/>
      <c r="Y4" s="629"/>
      <c r="Z4" s="5"/>
      <c r="AA4" s="5"/>
      <c r="AB4" s="5"/>
      <c r="AC4" s="5"/>
      <c r="AD4" s="5"/>
      <c r="AE4" s="5"/>
      <c r="AF4" s="6"/>
      <c r="AW4" s="104"/>
    </row>
    <row r="5" spans="1:50" ht="17.25" customHeight="1">
      <c r="A5" s="481" t="s">
        <v>33</v>
      </c>
      <c r="B5" s="482"/>
      <c r="C5" s="483"/>
      <c r="D5" s="621"/>
      <c r="E5" s="622"/>
      <c r="F5" s="622"/>
      <c r="G5" s="622"/>
      <c r="H5" s="622"/>
      <c r="I5" s="623"/>
      <c r="J5" s="7"/>
      <c r="K5" s="1"/>
      <c r="L5" s="1"/>
      <c r="M5" s="1"/>
      <c r="N5" s="1"/>
      <c r="O5" s="1"/>
      <c r="P5" s="1"/>
      <c r="Q5" s="39"/>
      <c r="T5" s="55"/>
      <c r="V5" s="312" t="s">
        <v>9</v>
      </c>
      <c r="W5" s="313"/>
      <c r="X5" s="627"/>
      <c r="Y5" s="627"/>
      <c r="Z5" s="627"/>
      <c r="AA5" s="627"/>
      <c r="AB5" s="627"/>
      <c r="AC5" s="627"/>
      <c r="AD5" s="627"/>
      <c r="AE5" s="627"/>
      <c r="AF5" s="628"/>
      <c r="AW5" s="104"/>
    </row>
    <row r="6" spans="1:50" ht="13.5" customHeight="1">
      <c r="A6" s="484"/>
      <c r="B6" s="485"/>
      <c r="C6" s="486"/>
      <c r="D6" s="624"/>
      <c r="E6" s="625"/>
      <c r="F6" s="625"/>
      <c r="G6" s="625"/>
      <c r="H6" s="625"/>
      <c r="I6" s="626"/>
      <c r="J6" s="7"/>
      <c r="K6" s="1"/>
      <c r="L6" s="1"/>
      <c r="M6" s="1"/>
      <c r="N6" s="1"/>
      <c r="O6" s="1"/>
      <c r="P6" s="1"/>
      <c r="Q6" s="1"/>
      <c r="T6" s="55"/>
      <c r="V6" s="312"/>
      <c r="W6" s="313"/>
      <c r="X6" s="627"/>
      <c r="Y6" s="627"/>
      <c r="Z6" s="627"/>
      <c r="AA6" s="627"/>
      <c r="AB6" s="627"/>
      <c r="AC6" s="627"/>
      <c r="AD6" s="627"/>
      <c r="AE6" s="627"/>
      <c r="AF6" s="628"/>
      <c r="AH6" s="40"/>
      <c r="AW6" s="104"/>
    </row>
    <row r="7" spans="1:50" ht="8.25" customHeight="1">
      <c r="A7" s="29"/>
      <c r="B7" s="1"/>
      <c r="C7" s="1"/>
      <c r="D7" s="1"/>
      <c r="J7" s="7"/>
      <c r="K7" s="1"/>
      <c r="L7" s="1"/>
      <c r="M7" s="1"/>
      <c r="N7" s="1"/>
      <c r="O7" s="1"/>
      <c r="P7" s="1"/>
      <c r="Q7" s="1"/>
      <c r="T7" s="55"/>
      <c r="V7" s="312"/>
      <c r="W7" s="313"/>
      <c r="X7" s="627"/>
      <c r="Y7" s="627"/>
      <c r="Z7" s="627"/>
      <c r="AA7" s="627"/>
      <c r="AB7" s="627"/>
      <c r="AC7" s="627"/>
      <c r="AD7" s="627"/>
      <c r="AE7" s="627"/>
      <c r="AF7" s="628"/>
      <c r="AI7" s="40"/>
      <c r="AJ7" s="40"/>
      <c r="AK7" s="40"/>
      <c r="AL7" s="40"/>
      <c r="AM7" s="40"/>
      <c r="AN7" s="40"/>
    </row>
    <row r="8" spans="1:50" ht="13.5" customHeight="1">
      <c r="A8" s="493" t="s">
        <v>43</v>
      </c>
      <c r="B8" s="501"/>
      <c r="C8" s="517" t="s">
        <v>41</v>
      </c>
      <c r="D8" s="442"/>
      <c r="E8" s="442"/>
      <c r="F8" s="443"/>
      <c r="G8" s="442" t="s">
        <v>42</v>
      </c>
      <c r="H8" s="442"/>
      <c r="I8" s="442"/>
      <c r="J8" s="8"/>
      <c r="K8" s="9"/>
      <c r="L8" s="9"/>
      <c r="M8" s="9"/>
      <c r="N8" s="9"/>
      <c r="O8" s="9"/>
      <c r="P8" s="9"/>
      <c r="Q8" s="9"/>
      <c r="R8" s="45"/>
      <c r="S8" s="45"/>
      <c r="T8" s="56"/>
      <c r="V8" s="518" t="s">
        <v>3</v>
      </c>
      <c r="W8" s="519"/>
      <c r="X8" s="636"/>
      <c r="Y8" s="636"/>
      <c r="Z8" s="636"/>
      <c r="AA8" s="636"/>
      <c r="AB8" s="636"/>
      <c r="AC8" s="636"/>
      <c r="AD8" s="636"/>
      <c r="AE8" s="636"/>
      <c r="AF8" s="637"/>
      <c r="AH8" s="40"/>
      <c r="AI8" s="40"/>
      <c r="AJ8" s="40"/>
      <c r="AK8" s="40"/>
      <c r="AL8" s="40"/>
      <c r="AM8" s="40"/>
      <c r="AN8" s="40"/>
    </row>
    <row r="9" spans="1:50" ht="18" customHeight="1">
      <c r="A9" s="484"/>
      <c r="B9" s="516"/>
      <c r="C9" s="646"/>
      <c r="D9" s="647"/>
      <c r="E9" s="647"/>
      <c r="F9" s="648"/>
      <c r="G9" s="649"/>
      <c r="H9" s="647"/>
      <c r="I9" s="650"/>
      <c r="J9" s="1"/>
      <c r="R9" s="517" t="s">
        <v>37</v>
      </c>
      <c r="S9" s="442"/>
      <c r="T9" s="444"/>
      <c r="V9" s="518"/>
      <c r="W9" s="519"/>
      <c r="X9" s="636"/>
      <c r="Y9" s="636"/>
      <c r="Z9" s="636"/>
      <c r="AA9" s="636"/>
      <c r="AB9" s="636"/>
      <c r="AC9" s="636"/>
      <c r="AD9" s="636"/>
      <c r="AE9" s="636"/>
      <c r="AF9" s="637"/>
      <c r="AN9" s="30"/>
      <c r="AW9" s="18">
        <v>1</v>
      </c>
      <c r="AX9" s="18" t="s">
        <v>99</v>
      </c>
    </row>
    <row r="10" spans="1:50" ht="17.25" customHeight="1">
      <c r="A10" s="437" t="s">
        <v>44</v>
      </c>
      <c r="B10" s="438"/>
      <c r="C10" s="642"/>
      <c r="D10" s="643"/>
      <c r="E10" s="643"/>
      <c r="F10" s="643"/>
      <c r="G10" s="643"/>
      <c r="H10" s="441" t="s">
        <v>46</v>
      </c>
      <c r="I10" s="442"/>
      <c r="J10" s="443"/>
      <c r="K10" s="442" t="s">
        <v>48</v>
      </c>
      <c r="L10" s="442"/>
      <c r="M10" s="444"/>
      <c r="N10" s="42"/>
      <c r="O10" s="1"/>
      <c r="P10" s="1"/>
      <c r="Q10" s="1"/>
      <c r="R10" s="66"/>
      <c r="S10" s="149"/>
      <c r="T10" s="67"/>
      <c r="V10" s="518" t="s">
        <v>4</v>
      </c>
      <c r="W10" s="519"/>
      <c r="X10" s="644"/>
      <c r="Y10" s="644"/>
      <c r="Z10" s="644"/>
      <c r="AA10" s="644"/>
      <c r="AB10" s="644"/>
      <c r="AC10" s="644"/>
      <c r="AD10" s="644"/>
      <c r="AE10" s="644"/>
      <c r="AF10" s="11" t="s">
        <v>12</v>
      </c>
      <c r="AL10" s="38"/>
      <c r="AM10" s="38"/>
      <c r="AN10" s="38"/>
      <c r="AW10" s="19">
        <v>2</v>
      </c>
      <c r="AX10" s="19" t="s">
        <v>100</v>
      </c>
    </row>
    <row r="11" spans="1:50" ht="18.75" customHeight="1">
      <c r="A11" s="530" t="s">
        <v>45</v>
      </c>
      <c r="B11" s="531"/>
      <c r="C11" s="638"/>
      <c r="D11" s="639"/>
      <c r="E11" s="639"/>
      <c r="F11" s="639"/>
      <c r="G11" s="639"/>
      <c r="H11" s="534" t="s">
        <v>47</v>
      </c>
      <c r="I11" s="535"/>
      <c r="J11" s="108" t="s">
        <v>102</v>
      </c>
      <c r="K11" s="640"/>
      <c r="L11" s="640"/>
      <c r="M11" s="641"/>
      <c r="N11" s="43"/>
      <c r="O11" s="1"/>
      <c r="P11" s="1"/>
      <c r="Q11" s="1"/>
      <c r="R11" s="8"/>
      <c r="S11" s="9"/>
      <c r="T11" s="10"/>
      <c r="V11" s="151" t="s">
        <v>15</v>
      </c>
      <c r="W11" s="152"/>
      <c r="X11" s="645"/>
      <c r="Y11" s="645"/>
      <c r="AA11" s="150" t="s">
        <v>16</v>
      </c>
      <c r="AB11" s="150"/>
      <c r="AC11" s="645"/>
      <c r="AD11" s="645"/>
      <c r="AE11" s="645"/>
      <c r="AF11" s="10"/>
      <c r="AL11" s="38"/>
      <c r="AM11" s="38"/>
      <c r="AN11" s="38"/>
      <c r="AW11" s="19" t="s">
        <v>103</v>
      </c>
    </row>
    <row r="12" spans="1:50" ht="5.25" customHeight="1">
      <c r="A12" s="29"/>
      <c r="B12" s="1"/>
      <c r="C12" s="1"/>
      <c r="D12" s="1"/>
      <c r="J12" s="1"/>
      <c r="K12" s="1"/>
      <c r="L12" s="1"/>
      <c r="M12" s="1"/>
      <c r="N12" s="1"/>
      <c r="O12" s="1"/>
      <c r="P12" s="1"/>
      <c r="Q12" s="1"/>
      <c r="R12" s="4"/>
      <c r="S12" s="4"/>
      <c r="T12" s="4"/>
      <c r="V12" s="493" t="s">
        <v>158</v>
      </c>
      <c r="W12" s="494"/>
      <c r="X12" s="494"/>
      <c r="Y12" s="651"/>
      <c r="Z12" s="653" t="s">
        <v>160</v>
      </c>
      <c r="AA12" s="668"/>
      <c r="AB12" s="668"/>
      <c r="AC12" s="668"/>
      <c r="AD12" s="668"/>
      <c r="AE12" s="183"/>
      <c r="AF12" s="153"/>
      <c r="AL12" s="38"/>
      <c r="AM12" s="38"/>
      <c r="AN12" s="38"/>
    </row>
    <row r="13" spans="1:50" ht="14.25" customHeight="1">
      <c r="A13" s="499" t="s">
        <v>34</v>
      </c>
      <c r="B13" s="500"/>
      <c r="C13" s="501"/>
      <c r="E13" s="502" t="s">
        <v>95</v>
      </c>
      <c r="F13" s="502"/>
      <c r="G13" s="505">
        <f>IF(AD30="",G30+G34,AD30)</f>
        <v>0</v>
      </c>
      <c r="H13" s="506"/>
      <c r="I13" s="506"/>
      <c r="J13" s="507"/>
      <c r="L13" s="1"/>
      <c r="M13" s="1"/>
      <c r="N13" s="1"/>
      <c r="O13" s="1"/>
      <c r="P13" s="1"/>
      <c r="Q13" s="1"/>
      <c r="R13" s="1"/>
      <c r="S13" s="1"/>
      <c r="T13" s="1"/>
      <c r="V13" s="495"/>
      <c r="W13" s="496"/>
      <c r="X13" s="496"/>
      <c r="Y13" s="652"/>
      <c r="Z13" s="654"/>
      <c r="AA13" s="669"/>
      <c r="AB13" s="669"/>
      <c r="AC13" s="669"/>
      <c r="AD13" s="669"/>
      <c r="AE13" s="184"/>
      <c r="AF13" s="154"/>
      <c r="AL13" s="38"/>
      <c r="AM13" s="38"/>
      <c r="AN13" s="38"/>
      <c r="AW13" s="19" t="s">
        <v>36</v>
      </c>
    </row>
    <row r="14" spans="1:50" ht="12" customHeight="1">
      <c r="A14" s="132"/>
      <c r="B14" s="133"/>
      <c r="C14" s="134"/>
      <c r="E14" s="503"/>
      <c r="F14" s="503"/>
      <c r="G14" s="508"/>
      <c r="H14" s="509"/>
      <c r="I14" s="509"/>
      <c r="J14" s="510"/>
      <c r="L14" s="1"/>
      <c r="M14" s="1"/>
      <c r="N14" s="1"/>
      <c r="O14" s="1"/>
      <c r="P14" s="1"/>
      <c r="Q14" s="1"/>
      <c r="S14" s="164"/>
      <c r="T14" s="164"/>
      <c r="U14" s="164"/>
      <c r="V14" s="164"/>
      <c r="W14" s="164"/>
      <c r="X14" s="164"/>
      <c r="Y14" s="164"/>
      <c r="Z14" s="164"/>
      <c r="AA14" s="164"/>
      <c r="AB14" s="164"/>
      <c r="AC14" s="164"/>
      <c r="AD14" s="164"/>
      <c r="AE14" s="164"/>
      <c r="AL14" s="38"/>
      <c r="AM14" s="38"/>
      <c r="AN14" s="38"/>
      <c r="AW14" s="207">
        <v>0.1</v>
      </c>
    </row>
    <row r="15" spans="1:50" ht="17.25" customHeight="1">
      <c r="A15" s="8"/>
      <c r="B15" s="9"/>
      <c r="C15" s="10"/>
      <c r="E15" s="504"/>
      <c r="F15" s="504"/>
      <c r="G15" s="511"/>
      <c r="H15" s="512"/>
      <c r="I15" s="512"/>
      <c r="J15" s="513"/>
      <c r="K15" s="63" t="s">
        <v>94</v>
      </c>
      <c r="L15" s="64"/>
      <c r="M15" s="1"/>
      <c r="N15" s="1"/>
      <c r="O15" s="1"/>
      <c r="P15" s="1"/>
      <c r="Q15" s="1"/>
      <c r="R15" s="164" t="s">
        <v>56</v>
      </c>
      <c r="S15" s="164"/>
      <c r="T15" s="164"/>
      <c r="U15" s="164"/>
      <c r="V15" s="164"/>
      <c r="W15" s="164"/>
      <c r="X15" s="164"/>
      <c r="Y15" s="164"/>
      <c r="Z15" s="164"/>
      <c r="AA15" s="164"/>
      <c r="AB15" s="164"/>
      <c r="AC15" s="164"/>
      <c r="AD15" s="164"/>
      <c r="AE15" s="164"/>
      <c r="AW15" s="207">
        <v>0.12</v>
      </c>
    </row>
    <row r="16" spans="1:50" ht="5.25" customHeight="1">
      <c r="A16" s="1"/>
      <c r="B16" s="1"/>
      <c r="C16" s="1"/>
      <c r="D16" s="1"/>
      <c r="E16" s="1"/>
      <c r="F16" s="1"/>
      <c r="G16" s="1"/>
      <c r="I16" s="12"/>
      <c r="J16" s="1"/>
      <c r="K16" s="1"/>
      <c r="L16" s="1"/>
      <c r="M16" s="1"/>
      <c r="N16" s="1"/>
      <c r="O16" s="1"/>
      <c r="P16" s="1"/>
      <c r="Q16" s="1"/>
      <c r="R16" s="60"/>
      <c r="S16" s="60"/>
      <c r="T16" s="60"/>
      <c r="U16" s="60"/>
      <c r="V16" s="60"/>
      <c r="W16" s="48"/>
      <c r="X16" s="1"/>
      <c r="Y16" s="77"/>
      <c r="Z16" s="77"/>
      <c r="AA16" s="77"/>
      <c r="AB16" s="77"/>
      <c r="AC16" s="77"/>
      <c r="AD16" s="1"/>
      <c r="AE16" s="1"/>
      <c r="AF16" s="1"/>
      <c r="AW16" s="207">
        <v>0.13</v>
      </c>
    </row>
    <row r="17" spans="1:49" ht="27.95" customHeight="1">
      <c r="A17" s="480" t="s">
        <v>57</v>
      </c>
      <c r="B17" s="473"/>
      <c r="C17" s="473"/>
      <c r="D17" s="473"/>
      <c r="E17" s="473"/>
      <c r="F17" s="474"/>
      <c r="G17" s="472" t="s">
        <v>90</v>
      </c>
      <c r="H17" s="473"/>
      <c r="I17" s="473"/>
      <c r="J17" s="472" t="s">
        <v>104</v>
      </c>
      <c r="K17" s="474"/>
      <c r="L17" s="475" t="s">
        <v>91</v>
      </c>
      <c r="M17" s="475"/>
      <c r="N17" s="475"/>
      <c r="O17" s="475"/>
      <c r="P17" s="476"/>
      <c r="R17" s="477" t="s">
        <v>20</v>
      </c>
      <c r="S17" s="478"/>
      <c r="T17" s="479"/>
      <c r="U17" s="655"/>
      <c r="V17" s="656"/>
      <c r="W17" s="61"/>
      <c r="X17" s="65" t="s">
        <v>35</v>
      </c>
      <c r="Z17" s="45"/>
      <c r="AA17" s="45"/>
      <c r="AB17" s="45"/>
      <c r="AC17" s="45"/>
      <c r="AD17" s="165" t="s">
        <v>116</v>
      </c>
      <c r="AE17" s="666">
        <v>0.1</v>
      </c>
      <c r="AF17" s="667"/>
      <c r="AO17" s="30"/>
      <c r="AP17" s="30"/>
      <c r="AW17" s="207">
        <v>0.14000000000000001</v>
      </c>
    </row>
    <row r="18" spans="1:49" ht="6.95" customHeight="1">
      <c r="A18" s="447"/>
      <c r="B18" s="448"/>
      <c r="C18" s="592" t="s">
        <v>154</v>
      </c>
      <c r="D18" s="592"/>
      <c r="E18" s="592"/>
      <c r="F18" s="593"/>
      <c r="G18" s="657"/>
      <c r="H18" s="658"/>
      <c r="I18" s="659"/>
      <c r="J18" s="461" t="s">
        <v>92</v>
      </c>
      <c r="K18" s="462"/>
      <c r="L18" s="463">
        <f>ROUND(G18/110*10,0)</f>
        <v>0</v>
      </c>
      <c r="M18" s="464"/>
      <c r="N18" s="464"/>
      <c r="O18" s="464"/>
      <c r="P18" s="465"/>
      <c r="R18" s="309" t="s">
        <v>19</v>
      </c>
      <c r="S18" s="310"/>
      <c r="T18" s="310"/>
      <c r="U18" s="310"/>
      <c r="V18" s="311"/>
      <c r="W18" s="309" t="s">
        <v>77</v>
      </c>
      <c r="X18" s="310"/>
      <c r="Y18" s="311"/>
      <c r="Z18" s="309" t="s">
        <v>49</v>
      </c>
      <c r="AA18" s="310"/>
      <c r="AB18" s="310"/>
      <c r="AC18" s="311"/>
      <c r="AD18" s="309" t="s">
        <v>78</v>
      </c>
      <c r="AE18" s="310"/>
      <c r="AF18" s="311"/>
      <c r="AH18" s="400"/>
      <c r="AI18" s="400"/>
      <c r="AJ18" s="400"/>
      <c r="AK18" s="400"/>
      <c r="AW18" s="207">
        <v>0.15</v>
      </c>
    </row>
    <row r="19" spans="1:49" ht="6.95" customHeight="1">
      <c r="A19" s="449"/>
      <c r="B19" s="365"/>
      <c r="C19" s="567"/>
      <c r="D19" s="567"/>
      <c r="E19" s="567"/>
      <c r="F19" s="568"/>
      <c r="G19" s="660"/>
      <c r="H19" s="661"/>
      <c r="I19" s="662"/>
      <c r="J19" s="382"/>
      <c r="K19" s="381"/>
      <c r="L19" s="466"/>
      <c r="M19" s="467"/>
      <c r="N19" s="467"/>
      <c r="O19" s="467"/>
      <c r="P19" s="468"/>
      <c r="R19" s="312"/>
      <c r="S19" s="313"/>
      <c r="T19" s="313"/>
      <c r="U19" s="313"/>
      <c r="V19" s="314"/>
      <c r="W19" s="312"/>
      <c r="X19" s="313"/>
      <c r="Y19" s="314"/>
      <c r="Z19" s="312"/>
      <c r="AA19" s="313"/>
      <c r="AB19" s="313"/>
      <c r="AC19" s="314"/>
      <c r="AD19" s="312"/>
      <c r="AE19" s="313"/>
      <c r="AF19" s="314"/>
      <c r="AH19" s="400"/>
      <c r="AI19" s="400"/>
      <c r="AJ19" s="400"/>
      <c r="AK19" s="400"/>
    </row>
    <row r="20" spans="1:49" ht="6.95" customHeight="1">
      <c r="A20" s="364"/>
      <c r="B20" s="365"/>
      <c r="C20" s="567"/>
      <c r="D20" s="567"/>
      <c r="E20" s="567"/>
      <c r="F20" s="568"/>
      <c r="G20" s="660"/>
      <c r="H20" s="661"/>
      <c r="I20" s="662"/>
      <c r="J20" s="382"/>
      <c r="K20" s="381"/>
      <c r="L20" s="466"/>
      <c r="M20" s="467"/>
      <c r="N20" s="467"/>
      <c r="O20" s="467"/>
      <c r="P20" s="468"/>
      <c r="R20" s="312"/>
      <c r="S20" s="313"/>
      <c r="T20" s="313"/>
      <c r="U20" s="313"/>
      <c r="V20" s="314"/>
      <c r="W20" s="312"/>
      <c r="X20" s="313"/>
      <c r="Y20" s="314"/>
      <c r="Z20" s="312"/>
      <c r="AA20" s="313"/>
      <c r="AB20" s="313"/>
      <c r="AC20" s="314"/>
      <c r="AD20" s="312"/>
      <c r="AE20" s="313"/>
      <c r="AF20" s="314"/>
      <c r="AH20" s="400"/>
      <c r="AI20" s="400"/>
      <c r="AJ20" s="400"/>
      <c r="AK20" s="400"/>
    </row>
    <row r="21" spans="1:49" ht="6.95" customHeight="1">
      <c r="A21" s="401"/>
      <c r="B21" s="402"/>
      <c r="C21" s="569"/>
      <c r="D21" s="569"/>
      <c r="E21" s="569"/>
      <c r="F21" s="570"/>
      <c r="G21" s="663"/>
      <c r="H21" s="664"/>
      <c r="I21" s="665"/>
      <c r="J21" s="407"/>
      <c r="K21" s="408"/>
      <c r="L21" s="469"/>
      <c r="M21" s="470"/>
      <c r="N21" s="470"/>
      <c r="O21" s="470"/>
      <c r="P21" s="471"/>
      <c r="R21" s="315"/>
      <c r="S21" s="316"/>
      <c r="T21" s="316"/>
      <c r="U21" s="316"/>
      <c r="V21" s="317"/>
      <c r="W21" s="315"/>
      <c r="X21" s="316"/>
      <c r="Y21" s="317"/>
      <c r="Z21" s="315"/>
      <c r="AA21" s="316"/>
      <c r="AB21" s="316"/>
      <c r="AC21" s="317"/>
      <c r="AD21" s="315"/>
      <c r="AE21" s="316"/>
      <c r="AF21" s="317"/>
    </row>
    <row r="22" spans="1:49" ht="6.95" customHeight="1">
      <c r="A22" s="362"/>
      <c r="B22" s="363"/>
      <c r="C22" s="565" t="s">
        <v>156</v>
      </c>
      <c r="D22" s="565"/>
      <c r="E22" s="565"/>
      <c r="F22" s="566"/>
      <c r="G22" s="697"/>
      <c r="H22" s="698"/>
      <c r="I22" s="699"/>
      <c r="J22" s="406" t="s">
        <v>121</v>
      </c>
      <c r="K22" s="379"/>
      <c r="L22" s="670"/>
      <c r="M22" s="671"/>
      <c r="N22" s="671"/>
      <c r="O22" s="671"/>
      <c r="P22" s="672"/>
      <c r="R22" s="679"/>
      <c r="S22" s="680"/>
      <c r="T22" s="680"/>
      <c r="U22" s="680"/>
      <c r="V22" s="681"/>
      <c r="W22" s="686"/>
      <c r="X22" s="687"/>
      <c r="Y22" s="688"/>
      <c r="Z22" s="686"/>
      <c r="AA22" s="687"/>
      <c r="AB22" s="687"/>
      <c r="AC22" s="688"/>
      <c r="AD22" s="430" t="str">
        <f>IF(W22="","",W22-Z22)</f>
        <v/>
      </c>
      <c r="AE22" s="431"/>
      <c r="AF22" s="432"/>
    </row>
    <row r="23" spans="1:49" ht="6.95" customHeight="1">
      <c r="A23" s="364"/>
      <c r="B23" s="365"/>
      <c r="C23" s="567"/>
      <c r="D23" s="567"/>
      <c r="E23" s="567"/>
      <c r="F23" s="568"/>
      <c r="G23" s="660"/>
      <c r="H23" s="661"/>
      <c r="I23" s="662"/>
      <c r="J23" s="382"/>
      <c r="K23" s="381"/>
      <c r="L23" s="673"/>
      <c r="M23" s="674"/>
      <c r="N23" s="674"/>
      <c r="O23" s="674"/>
      <c r="P23" s="675"/>
      <c r="R23" s="682"/>
      <c r="S23" s="677"/>
      <c r="T23" s="677"/>
      <c r="U23" s="677"/>
      <c r="V23" s="678"/>
      <c r="W23" s="689"/>
      <c r="X23" s="664"/>
      <c r="Y23" s="690"/>
      <c r="Z23" s="689"/>
      <c r="AA23" s="664"/>
      <c r="AB23" s="664"/>
      <c r="AC23" s="690"/>
      <c r="AD23" s="433"/>
      <c r="AE23" s="434"/>
      <c r="AF23" s="435"/>
    </row>
    <row r="24" spans="1:49" ht="6.95" customHeight="1">
      <c r="A24" s="364"/>
      <c r="B24" s="365"/>
      <c r="C24" s="567"/>
      <c r="D24" s="567"/>
      <c r="E24" s="567"/>
      <c r="F24" s="568"/>
      <c r="G24" s="660"/>
      <c r="H24" s="661"/>
      <c r="I24" s="662"/>
      <c r="J24" s="382"/>
      <c r="K24" s="381"/>
      <c r="L24" s="673"/>
      <c r="M24" s="674"/>
      <c r="N24" s="674"/>
      <c r="O24" s="674"/>
      <c r="P24" s="675"/>
      <c r="R24" s="683"/>
      <c r="S24" s="684"/>
      <c r="T24" s="684"/>
      <c r="U24" s="684"/>
      <c r="V24" s="685"/>
      <c r="W24" s="691"/>
      <c r="X24" s="692"/>
      <c r="Y24" s="693"/>
      <c r="Z24" s="691"/>
      <c r="AA24" s="692"/>
      <c r="AB24" s="692"/>
      <c r="AC24" s="693"/>
      <c r="AD24" s="394"/>
      <c r="AE24" s="395"/>
      <c r="AF24" s="396"/>
    </row>
    <row r="25" spans="1:49" ht="6.95" customHeight="1">
      <c r="A25" s="401"/>
      <c r="B25" s="402"/>
      <c r="C25" s="569"/>
      <c r="D25" s="569"/>
      <c r="E25" s="569"/>
      <c r="F25" s="570"/>
      <c r="G25" s="663"/>
      <c r="H25" s="664"/>
      <c r="I25" s="665"/>
      <c r="J25" s="407"/>
      <c r="K25" s="408"/>
      <c r="L25" s="676"/>
      <c r="M25" s="677"/>
      <c r="N25" s="677"/>
      <c r="O25" s="677"/>
      <c r="P25" s="678"/>
      <c r="R25" s="683"/>
      <c r="S25" s="684"/>
      <c r="T25" s="684"/>
      <c r="U25" s="684"/>
      <c r="V25" s="685"/>
      <c r="W25" s="691"/>
      <c r="X25" s="692"/>
      <c r="Y25" s="693"/>
      <c r="Z25" s="691"/>
      <c r="AA25" s="692"/>
      <c r="AB25" s="692"/>
      <c r="AC25" s="693"/>
      <c r="AD25" s="394"/>
      <c r="AE25" s="395"/>
      <c r="AF25" s="396"/>
    </row>
    <row r="26" spans="1:49" ht="6.95" customHeight="1">
      <c r="A26" s="362"/>
      <c r="B26" s="363"/>
      <c r="C26" s="565" t="s">
        <v>155</v>
      </c>
      <c r="D26" s="565"/>
      <c r="E26" s="565"/>
      <c r="F26" s="566"/>
      <c r="G26" s="697"/>
      <c r="H26" s="698"/>
      <c r="I26" s="699"/>
      <c r="J26" s="378" t="s">
        <v>93</v>
      </c>
      <c r="K26" s="379"/>
      <c r="L26" s="383">
        <f>ROUND(G26/108*8,0)</f>
        <v>0</v>
      </c>
      <c r="M26" s="384"/>
      <c r="N26" s="384"/>
      <c r="O26" s="384"/>
      <c r="P26" s="385"/>
      <c r="R26" s="386" t="s">
        <v>50</v>
      </c>
      <c r="S26" s="386"/>
      <c r="T26" s="386"/>
      <c r="U26" s="386"/>
      <c r="V26" s="386"/>
      <c r="W26" s="691"/>
      <c r="X26" s="692"/>
      <c r="Y26" s="693"/>
      <c r="Z26" s="691"/>
      <c r="AA26" s="692"/>
      <c r="AB26" s="692"/>
      <c r="AC26" s="693"/>
      <c r="AD26" s="394" t="str">
        <f>IF(W26="","",W26-Z26)</f>
        <v/>
      </c>
      <c r="AE26" s="395"/>
      <c r="AF26" s="396"/>
    </row>
    <row r="27" spans="1:49" ht="6.95" customHeight="1">
      <c r="A27" s="364"/>
      <c r="B27" s="365"/>
      <c r="C27" s="567"/>
      <c r="D27" s="567"/>
      <c r="E27" s="567"/>
      <c r="F27" s="568"/>
      <c r="G27" s="660"/>
      <c r="H27" s="661"/>
      <c r="I27" s="662"/>
      <c r="J27" s="380"/>
      <c r="K27" s="381"/>
      <c r="L27" s="352"/>
      <c r="M27" s="283"/>
      <c r="N27" s="283"/>
      <c r="O27" s="283"/>
      <c r="P27" s="284"/>
      <c r="R27" s="386"/>
      <c r="S27" s="386"/>
      <c r="T27" s="386"/>
      <c r="U27" s="386"/>
      <c r="V27" s="386"/>
      <c r="W27" s="691"/>
      <c r="X27" s="692"/>
      <c r="Y27" s="693"/>
      <c r="Z27" s="691"/>
      <c r="AA27" s="692"/>
      <c r="AB27" s="692"/>
      <c r="AC27" s="693"/>
      <c r="AD27" s="394"/>
      <c r="AE27" s="395"/>
      <c r="AF27" s="396"/>
    </row>
    <row r="28" spans="1:49" ht="6.95" customHeight="1">
      <c r="A28" s="364"/>
      <c r="B28" s="365"/>
      <c r="C28" s="567"/>
      <c r="D28" s="567"/>
      <c r="E28" s="567"/>
      <c r="F28" s="568"/>
      <c r="G28" s="660"/>
      <c r="H28" s="661"/>
      <c r="I28" s="662"/>
      <c r="J28" s="382"/>
      <c r="K28" s="381"/>
      <c r="L28" s="352"/>
      <c r="M28" s="283"/>
      <c r="N28" s="283"/>
      <c r="O28" s="283"/>
      <c r="P28" s="284"/>
      <c r="R28" s="386"/>
      <c r="S28" s="386"/>
      <c r="T28" s="386"/>
      <c r="U28" s="386"/>
      <c r="V28" s="386"/>
      <c r="W28" s="691"/>
      <c r="X28" s="692"/>
      <c r="Y28" s="693"/>
      <c r="Z28" s="691"/>
      <c r="AA28" s="692"/>
      <c r="AB28" s="692"/>
      <c r="AC28" s="693"/>
      <c r="AD28" s="394"/>
      <c r="AE28" s="395"/>
      <c r="AF28" s="396"/>
    </row>
    <row r="29" spans="1:49" ht="6.95" customHeight="1">
      <c r="A29" s="364"/>
      <c r="B29" s="365"/>
      <c r="C29" s="569"/>
      <c r="D29" s="569"/>
      <c r="E29" s="569"/>
      <c r="F29" s="570"/>
      <c r="G29" s="660"/>
      <c r="H29" s="661"/>
      <c r="I29" s="662"/>
      <c r="J29" s="382"/>
      <c r="K29" s="381"/>
      <c r="L29" s="352"/>
      <c r="M29" s="283"/>
      <c r="N29" s="283"/>
      <c r="O29" s="283"/>
      <c r="P29" s="284"/>
      <c r="R29" s="387"/>
      <c r="S29" s="387"/>
      <c r="T29" s="387"/>
      <c r="U29" s="387"/>
      <c r="V29" s="387"/>
      <c r="W29" s="694"/>
      <c r="X29" s="695"/>
      <c r="Y29" s="696"/>
      <c r="Z29" s="694"/>
      <c r="AA29" s="695"/>
      <c r="AB29" s="695"/>
      <c r="AC29" s="696"/>
      <c r="AD29" s="397"/>
      <c r="AE29" s="398"/>
      <c r="AF29" s="399"/>
    </row>
    <row r="30" spans="1:49" ht="6.95" customHeight="1">
      <c r="A30" s="336" t="s">
        <v>157</v>
      </c>
      <c r="B30" s="337"/>
      <c r="C30" s="337"/>
      <c r="D30" s="337"/>
      <c r="E30" s="337"/>
      <c r="F30" s="338"/>
      <c r="G30" s="300">
        <f>SUM(G18:I29)</f>
        <v>0</v>
      </c>
      <c r="H30" s="301"/>
      <c r="I30" s="348"/>
      <c r="J30" s="155"/>
      <c r="K30" s="156"/>
      <c r="L30" s="351">
        <f>SUM(L18:P29)</f>
        <v>0</v>
      </c>
      <c r="M30" s="280"/>
      <c r="N30" s="280"/>
      <c r="O30" s="280"/>
      <c r="P30" s="281"/>
      <c r="R30" s="354" t="s">
        <v>51</v>
      </c>
      <c r="S30" s="354"/>
      <c r="T30" s="354"/>
      <c r="U30" s="354"/>
      <c r="V30" s="354"/>
      <c r="W30" s="279" t="str">
        <f>IF(W22="","",W22-W26)</f>
        <v/>
      </c>
      <c r="X30" s="280"/>
      <c r="Y30" s="281"/>
      <c r="Z30" s="279" t="str">
        <f>IF(Z22="","",Z22-Z26)</f>
        <v/>
      </c>
      <c r="AA30" s="280"/>
      <c r="AB30" s="280"/>
      <c r="AC30" s="281"/>
      <c r="AD30" s="279" t="str">
        <f>IF(W30="","",IF(W26="",AD22,AD22-AD26))</f>
        <v/>
      </c>
      <c r="AE30" s="280"/>
      <c r="AF30" s="281"/>
    </row>
    <row r="31" spans="1:49" ht="6.95" customHeight="1">
      <c r="A31" s="339"/>
      <c r="B31" s="340"/>
      <c r="C31" s="340"/>
      <c r="D31" s="340"/>
      <c r="E31" s="340"/>
      <c r="F31" s="341"/>
      <c r="G31" s="303"/>
      <c r="H31" s="304"/>
      <c r="I31" s="349"/>
      <c r="J31" s="115"/>
      <c r="K31" s="116"/>
      <c r="L31" s="352"/>
      <c r="M31" s="283"/>
      <c r="N31" s="283"/>
      <c r="O31" s="283"/>
      <c r="P31" s="284"/>
      <c r="R31" s="354"/>
      <c r="S31" s="354"/>
      <c r="T31" s="354"/>
      <c r="U31" s="354"/>
      <c r="V31" s="354"/>
      <c r="W31" s="282"/>
      <c r="X31" s="283"/>
      <c r="Y31" s="284"/>
      <c r="Z31" s="282"/>
      <c r="AA31" s="283"/>
      <c r="AB31" s="283"/>
      <c r="AC31" s="284"/>
      <c r="AD31" s="282"/>
      <c r="AE31" s="283"/>
      <c r="AF31" s="284"/>
    </row>
    <row r="32" spans="1:49" ht="6.95" customHeight="1">
      <c r="A32" s="339"/>
      <c r="B32" s="340"/>
      <c r="C32" s="340"/>
      <c r="D32" s="340"/>
      <c r="E32" s="340"/>
      <c r="F32" s="341"/>
      <c r="G32" s="303"/>
      <c r="H32" s="304"/>
      <c r="I32" s="349"/>
      <c r="J32" s="115"/>
      <c r="K32" s="116"/>
      <c r="L32" s="352"/>
      <c r="M32" s="283"/>
      <c r="N32" s="283"/>
      <c r="O32" s="283"/>
      <c r="P32" s="284"/>
      <c r="R32" s="354"/>
      <c r="S32" s="354"/>
      <c r="T32" s="354"/>
      <c r="U32" s="354"/>
      <c r="V32" s="354"/>
      <c r="W32" s="282"/>
      <c r="X32" s="283"/>
      <c r="Y32" s="284"/>
      <c r="Z32" s="282"/>
      <c r="AA32" s="283"/>
      <c r="AB32" s="283"/>
      <c r="AC32" s="284"/>
      <c r="AD32" s="282"/>
      <c r="AE32" s="283"/>
      <c r="AF32" s="284"/>
    </row>
    <row r="33" spans="1:32" ht="6.95" customHeight="1">
      <c r="A33" s="342"/>
      <c r="B33" s="343"/>
      <c r="C33" s="343"/>
      <c r="D33" s="343"/>
      <c r="E33" s="343"/>
      <c r="F33" s="344"/>
      <c r="G33" s="306"/>
      <c r="H33" s="307"/>
      <c r="I33" s="350"/>
      <c r="J33" s="117"/>
      <c r="K33" s="118"/>
      <c r="L33" s="353"/>
      <c r="M33" s="286"/>
      <c r="N33" s="286"/>
      <c r="O33" s="286"/>
      <c r="P33" s="287"/>
      <c r="R33" s="354"/>
      <c r="S33" s="354"/>
      <c r="T33" s="354"/>
      <c r="U33" s="354"/>
      <c r="V33" s="354"/>
      <c r="W33" s="285"/>
      <c r="X33" s="286"/>
      <c r="Y33" s="287"/>
      <c r="Z33" s="285"/>
      <c r="AA33" s="286"/>
      <c r="AB33" s="286"/>
      <c r="AC33" s="287"/>
      <c r="AD33" s="285"/>
      <c r="AE33" s="286"/>
      <c r="AF33" s="287"/>
    </row>
    <row r="34" spans="1:32" ht="13.7" customHeight="1">
      <c r="A34" s="309" t="s">
        <v>97</v>
      </c>
      <c r="B34" s="310"/>
      <c r="C34" s="310"/>
      <c r="D34" s="310"/>
      <c r="E34" s="310"/>
      <c r="F34" s="345"/>
      <c r="G34" s="700"/>
      <c r="H34" s="700"/>
      <c r="I34" s="701"/>
      <c r="J34" s="706"/>
      <c r="K34" s="707"/>
      <c r="L34" s="300">
        <v>0</v>
      </c>
      <c r="M34" s="301"/>
      <c r="N34" s="301"/>
      <c r="O34" s="301"/>
      <c r="P34" s="302"/>
      <c r="R34" s="309" t="s">
        <v>79</v>
      </c>
      <c r="S34" s="310"/>
      <c r="T34" s="310"/>
      <c r="U34" s="310"/>
      <c r="V34" s="311"/>
      <c r="W34" s="318" t="str">
        <f>IF(R22="","",IF(ISERROR(R22-AD30),"",R22-W30))</f>
        <v/>
      </c>
      <c r="X34" s="319"/>
      <c r="Y34" s="320"/>
      <c r="Z34" s="122"/>
      <c r="AA34" s="123"/>
      <c r="AB34" s="123"/>
      <c r="AC34" s="123"/>
      <c r="AD34" s="327" t="s">
        <v>101</v>
      </c>
      <c r="AE34" s="328"/>
      <c r="AF34" s="329"/>
    </row>
    <row r="35" spans="1:32" ht="6.95" customHeight="1">
      <c r="A35" s="312"/>
      <c r="B35" s="313"/>
      <c r="C35" s="313"/>
      <c r="D35" s="313"/>
      <c r="E35" s="313"/>
      <c r="F35" s="346"/>
      <c r="G35" s="702"/>
      <c r="H35" s="702"/>
      <c r="I35" s="703"/>
      <c r="J35" s="708"/>
      <c r="K35" s="709"/>
      <c r="L35" s="303"/>
      <c r="M35" s="304"/>
      <c r="N35" s="304"/>
      <c r="O35" s="304"/>
      <c r="P35" s="305"/>
      <c r="R35" s="312"/>
      <c r="S35" s="313"/>
      <c r="T35" s="313"/>
      <c r="U35" s="313"/>
      <c r="V35" s="314"/>
      <c r="W35" s="321"/>
      <c r="X35" s="322"/>
      <c r="Y35" s="323"/>
      <c r="Z35" s="124"/>
      <c r="AA35" s="125"/>
      <c r="AB35" s="125"/>
      <c r="AC35" s="125"/>
      <c r="AD35" s="330" t="str">
        <f>IF(AD30="","",ROUND(AD30/(1+AE17)*AE17,0))</f>
        <v/>
      </c>
      <c r="AE35" s="331"/>
      <c r="AF35" s="332"/>
    </row>
    <row r="36" spans="1:32" ht="6.95" customHeight="1">
      <c r="A36" s="315"/>
      <c r="B36" s="316"/>
      <c r="C36" s="316"/>
      <c r="D36" s="316"/>
      <c r="E36" s="316"/>
      <c r="F36" s="347"/>
      <c r="G36" s="704"/>
      <c r="H36" s="704"/>
      <c r="I36" s="705"/>
      <c r="J36" s="710"/>
      <c r="K36" s="711"/>
      <c r="L36" s="306"/>
      <c r="M36" s="307"/>
      <c r="N36" s="307"/>
      <c r="O36" s="307"/>
      <c r="P36" s="308"/>
      <c r="R36" s="315"/>
      <c r="S36" s="316"/>
      <c r="T36" s="316"/>
      <c r="U36" s="316"/>
      <c r="V36" s="317"/>
      <c r="W36" s="324"/>
      <c r="X36" s="325"/>
      <c r="Y36" s="326"/>
      <c r="Z36" s="124"/>
      <c r="AA36" s="125"/>
      <c r="AB36" s="125"/>
      <c r="AC36" s="125"/>
      <c r="AD36" s="333"/>
      <c r="AE36" s="334"/>
      <c r="AF36" s="335"/>
    </row>
    <row r="37" spans="1:32" ht="4.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9" customHeight="1">
      <c r="A38" s="13"/>
      <c r="B38" s="13"/>
      <c r="C38" s="1"/>
      <c r="D38" s="1"/>
      <c r="E38" s="1"/>
      <c r="F38" s="1"/>
      <c r="G38" s="355" t="s">
        <v>38</v>
      </c>
      <c r="H38" s="355"/>
      <c r="I38" s="355"/>
      <c r="J38" s="355"/>
      <c r="K38" s="1"/>
      <c r="L38" s="35"/>
      <c r="M38" s="35"/>
      <c r="N38" s="36"/>
      <c r="O38" s="36"/>
      <c r="P38" s="36"/>
      <c r="Q38" s="36"/>
      <c r="R38" s="36"/>
      <c r="S38" s="36"/>
      <c r="T38" s="35"/>
      <c r="U38" s="1"/>
      <c r="V38" s="1"/>
      <c r="W38" s="1"/>
      <c r="X38" s="1"/>
      <c r="Y38" s="1"/>
      <c r="Z38" s="13"/>
      <c r="AA38" s="13"/>
      <c r="AB38" s="13"/>
      <c r="AC38" s="13"/>
      <c r="AD38" s="13"/>
      <c r="AE38" s="13"/>
      <c r="AF38" s="13"/>
    </row>
    <row r="39" spans="1:32" ht="12" customHeight="1">
      <c r="A39" s="14"/>
      <c r="B39" s="14"/>
      <c r="C39" s="15"/>
      <c r="D39" s="15"/>
      <c r="E39" s="15"/>
      <c r="F39" s="15"/>
      <c r="G39" s="356"/>
      <c r="H39" s="356"/>
      <c r="I39" s="356"/>
      <c r="J39" s="356"/>
      <c r="K39" s="17"/>
      <c r="L39" s="33"/>
      <c r="M39" s="33"/>
      <c r="N39" s="34" t="s">
        <v>105</v>
      </c>
      <c r="O39" s="34"/>
      <c r="P39" s="114"/>
      <c r="Q39" s="114"/>
      <c r="R39" s="114"/>
      <c r="S39" s="114"/>
      <c r="T39" s="33"/>
      <c r="U39" s="17"/>
      <c r="V39" s="17"/>
      <c r="W39" s="17"/>
      <c r="X39" s="17"/>
      <c r="Y39" s="16"/>
      <c r="Z39" s="16"/>
      <c r="AA39" s="16"/>
      <c r="AB39" s="16"/>
      <c r="AC39" s="16"/>
      <c r="AD39" s="16"/>
      <c r="AE39" s="16"/>
      <c r="AF39" s="16"/>
    </row>
    <row r="40" spans="1:32" ht="21.75" customHeight="1">
      <c r="A40" s="113" t="s">
        <v>31</v>
      </c>
      <c r="B40" s="357" t="s">
        <v>24</v>
      </c>
      <c r="C40" s="357"/>
      <c r="D40" s="357"/>
      <c r="E40" s="357"/>
      <c r="F40" s="357" t="s">
        <v>25</v>
      </c>
      <c r="G40" s="357"/>
      <c r="H40" s="27" t="s">
        <v>26</v>
      </c>
      <c r="I40" s="358" t="s">
        <v>30</v>
      </c>
      <c r="J40" s="359"/>
      <c r="K40" s="357" t="s">
        <v>27</v>
      </c>
      <c r="L40" s="357"/>
      <c r="M40" s="358" t="s">
        <v>28</v>
      </c>
      <c r="N40" s="359"/>
      <c r="O40" s="358" t="s">
        <v>14</v>
      </c>
      <c r="P40" s="360"/>
      <c r="Q40" s="360"/>
      <c r="R40" s="360"/>
      <c r="S40" s="359"/>
      <c r="T40" s="358" t="s">
        <v>29</v>
      </c>
      <c r="U40" s="360"/>
      <c r="V40" s="359"/>
      <c r="W40" s="125"/>
      <c r="Y40" s="361" t="s">
        <v>22</v>
      </c>
      <c r="Z40" s="361"/>
      <c r="AA40" s="361"/>
      <c r="AB40" s="361"/>
      <c r="AC40" s="361"/>
      <c r="AD40" s="276" t="s">
        <v>23</v>
      </c>
      <c r="AE40" s="276"/>
      <c r="AF40" s="276"/>
    </row>
    <row r="41" spans="1:32" ht="21.75" customHeight="1">
      <c r="A41" s="28">
        <v>1</v>
      </c>
      <c r="B41" s="276"/>
      <c r="C41" s="276"/>
      <c r="D41" s="276"/>
      <c r="E41" s="276"/>
      <c r="F41" s="276"/>
      <c r="G41" s="276"/>
      <c r="H41" s="112"/>
      <c r="I41" s="271"/>
      <c r="J41" s="272"/>
      <c r="K41" s="269"/>
      <c r="L41" s="270"/>
      <c r="M41" s="271"/>
      <c r="N41" s="272"/>
      <c r="O41" s="110"/>
      <c r="P41" s="273"/>
      <c r="Q41" s="273"/>
      <c r="R41" s="273"/>
      <c r="S41" s="111"/>
      <c r="T41" s="41"/>
      <c r="U41" s="47" t="s">
        <v>52</v>
      </c>
      <c r="V41" s="46"/>
      <c r="W41" s="44"/>
      <c r="Y41" s="267"/>
      <c r="Z41" s="267"/>
      <c r="AA41" s="267"/>
      <c r="AB41" s="267"/>
      <c r="AC41" s="267"/>
      <c r="AD41" s="277"/>
      <c r="AE41" s="277"/>
      <c r="AF41" s="277"/>
    </row>
    <row r="42" spans="1:32" ht="21.75" customHeight="1">
      <c r="A42" s="28">
        <v>2</v>
      </c>
      <c r="B42" s="276"/>
      <c r="C42" s="276"/>
      <c r="D42" s="276"/>
      <c r="E42" s="276"/>
      <c r="F42" s="276"/>
      <c r="G42" s="276"/>
      <c r="H42" s="112"/>
      <c r="I42" s="271"/>
      <c r="J42" s="272"/>
      <c r="K42" s="269"/>
      <c r="L42" s="270"/>
      <c r="M42" s="271"/>
      <c r="N42" s="272"/>
      <c r="O42" s="110"/>
      <c r="P42" s="273"/>
      <c r="Q42" s="273"/>
      <c r="R42" s="273"/>
      <c r="S42" s="111"/>
      <c r="T42" s="41"/>
      <c r="U42" s="47" t="s">
        <v>52</v>
      </c>
      <c r="V42" s="46"/>
      <c r="W42" s="44"/>
      <c r="Y42" s="267"/>
      <c r="Z42" s="267"/>
      <c r="AA42" s="267"/>
      <c r="AB42" s="267"/>
      <c r="AC42" s="267"/>
      <c r="AD42" s="277"/>
      <c r="AE42" s="277"/>
      <c r="AF42" s="277"/>
    </row>
    <row r="43" spans="1:32" ht="21.75" customHeight="1">
      <c r="A43" s="28">
        <v>3</v>
      </c>
      <c r="B43" s="276"/>
      <c r="C43" s="276"/>
      <c r="D43" s="276"/>
      <c r="E43" s="276"/>
      <c r="F43" s="276"/>
      <c r="G43" s="276"/>
      <c r="H43" s="112"/>
      <c r="I43" s="271"/>
      <c r="J43" s="272"/>
      <c r="K43" s="269"/>
      <c r="L43" s="270"/>
      <c r="M43" s="271"/>
      <c r="N43" s="272"/>
      <c r="O43" s="110"/>
      <c r="P43" s="273"/>
      <c r="Q43" s="273"/>
      <c r="R43" s="273"/>
      <c r="S43" s="111"/>
      <c r="T43" s="41"/>
      <c r="U43" s="47" t="s">
        <v>52</v>
      </c>
      <c r="V43" s="46"/>
      <c r="W43" s="44"/>
      <c r="Y43" s="267"/>
      <c r="Z43" s="267"/>
      <c r="AA43" s="267"/>
      <c r="AB43" s="267"/>
      <c r="AC43" s="267"/>
      <c r="AD43" s="277"/>
      <c r="AE43" s="277"/>
      <c r="AF43" s="277"/>
    </row>
    <row r="44" spans="1:32" ht="21.75" customHeight="1">
      <c r="A44" s="28">
        <v>4</v>
      </c>
      <c r="B44" s="276"/>
      <c r="C44" s="276"/>
      <c r="D44" s="276"/>
      <c r="E44" s="276"/>
      <c r="F44" s="276"/>
      <c r="G44" s="276"/>
      <c r="H44" s="112"/>
      <c r="I44" s="271"/>
      <c r="J44" s="272"/>
      <c r="K44" s="269"/>
      <c r="L44" s="270"/>
      <c r="M44" s="271"/>
      <c r="N44" s="272"/>
      <c r="O44" s="110"/>
      <c r="P44" s="273"/>
      <c r="Q44" s="273"/>
      <c r="R44" s="273"/>
      <c r="S44" s="111"/>
      <c r="T44" s="41"/>
      <c r="U44" s="47" t="s">
        <v>52</v>
      </c>
      <c r="V44" s="46"/>
      <c r="W44" s="44"/>
      <c r="Y44" s="267"/>
      <c r="Z44" s="267"/>
      <c r="AA44" s="267"/>
      <c r="AB44" s="267"/>
      <c r="AC44" s="267"/>
      <c r="AD44" s="278"/>
      <c r="AE44" s="278"/>
      <c r="AF44" s="278"/>
    </row>
    <row r="45" spans="1:32" ht="21.75" customHeight="1">
      <c r="A45" s="28">
        <v>5</v>
      </c>
      <c r="B45" s="276"/>
      <c r="C45" s="276"/>
      <c r="D45" s="276"/>
      <c r="E45" s="276"/>
      <c r="F45" s="276"/>
      <c r="G45" s="276"/>
      <c r="H45" s="112"/>
      <c r="I45" s="271"/>
      <c r="J45" s="272"/>
      <c r="K45" s="269"/>
      <c r="L45" s="270"/>
      <c r="M45" s="271"/>
      <c r="N45" s="272"/>
      <c r="O45" s="110"/>
      <c r="P45" s="273"/>
      <c r="Q45" s="273"/>
      <c r="R45" s="273"/>
      <c r="S45" s="111"/>
      <c r="T45" s="41"/>
      <c r="U45" s="47" t="s">
        <v>52</v>
      </c>
      <c r="V45" s="46"/>
      <c r="W45" s="44"/>
      <c r="Y45" s="267"/>
      <c r="Z45" s="267"/>
      <c r="AA45" s="267"/>
      <c r="AB45" s="267"/>
      <c r="AC45" s="267"/>
      <c r="AD45" s="268"/>
      <c r="AE45" s="268"/>
      <c r="AF45" s="268"/>
    </row>
    <row r="46" spans="1:32" ht="21.75" customHeight="1">
      <c r="I46" s="109" t="s">
        <v>39</v>
      </c>
      <c r="J46" s="49"/>
      <c r="K46" s="269"/>
      <c r="L46" s="270"/>
      <c r="M46" s="271"/>
      <c r="N46" s="272"/>
      <c r="O46" s="110"/>
      <c r="P46" s="273"/>
      <c r="Q46" s="273"/>
      <c r="R46" s="273"/>
      <c r="S46" s="111"/>
    </row>
  </sheetData>
  <sheetProtection sheet="1"/>
  <mergeCells count="143">
    <mergeCell ref="Y45:AC45"/>
    <mergeCell ref="AD45:AF45"/>
    <mergeCell ref="K46:L46"/>
    <mergeCell ref="M46:N46"/>
    <mergeCell ref="P46:R46"/>
    <mergeCell ref="Y44:AC44"/>
    <mergeCell ref="AD44:AF44"/>
    <mergeCell ref="Y42:AC42"/>
    <mergeCell ref="AD42:AF42"/>
    <mergeCell ref="Y43:AC43"/>
    <mergeCell ref="AD43:AF43"/>
    <mergeCell ref="B45:E45"/>
    <mergeCell ref="F45:G45"/>
    <mergeCell ref="I45:J45"/>
    <mergeCell ref="K45:L45"/>
    <mergeCell ref="M45:N45"/>
    <mergeCell ref="P45:R45"/>
    <mergeCell ref="B44:E44"/>
    <mergeCell ref="F44:G44"/>
    <mergeCell ref="I44:J44"/>
    <mergeCell ref="K44:L44"/>
    <mergeCell ref="M44:N44"/>
    <mergeCell ref="P44:R44"/>
    <mergeCell ref="B43:E43"/>
    <mergeCell ref="F43:G43"/>
    <mergeCell ref="I43:J43"/>
    <mergeCell ref="K43:L43"/>
    <mergeCell ref="M43:N43"/>
    <mergeCell ref="P43:R43"/>
    <mergeCell ref="B42:E42"/>
    <mergeCell ref="F42:G42"/>
    <mergeCell ref="I42:J42"/>
    <mergeCell ref="K42:L42"/>
    <mergeCell ref="M42:N42"/>
    <mergeCell ref="P42:R42"/>
    <mergeCell ref="AD41:AF41"/>
    <mergeCell ref="B40:E40"/>
    <mergeCell ref="F40:G40"/>
    <mergeCell ref="I40:J40"/>
    <mergeCell ref="K40:L40"/>
    <mergeCell ref="M40:N40"/>
    <mergeCell ref="O40:S40"/>
    <mergeCell ref="T40:V40"/>
    <mergeCell ref="Y40:AC40"/>
    <mergeCell ref="AD40:AF40"/>
    <mergeCell ref="A30:F33"/>
    <mergeCell ref="A34:F36"/>
    <mergeCell ref="B41:E41"/>
    <mergeCell ref="F41:G41"/>
    <mergeCell ref="I41:J41"/>
    <mergeCell ref="K41:L41"/>
    <mergeCell ref="M41:N41"/>
    <mergeCell ref="P41:R41"/>
    <mergeCell ref="Y41:AC41"/>
    <mergeCell ref="L30:P33"/>
    <mergeCell ref="R30:V33"/>
    <mergeCell ref="W30:Y33"/>
    <mergeCell ref="Z30:AC33"/>
    <mergeCell ref="AD30:AF33"/>
    <mergeCell ref="G38:J39"/>
    <mergeCell ref="W34:Y36"/>
    <mergeCell ref="R34:V36"/>
    <mergeCell ref="L34:P36"/>
    <mergeCell ref="AD35:AF36"/>
    <mergeCell ref="AD34:AF34"/>
    <mergeCell ref="G30:I33"/>
    <mergeCell ref="G34:I36"/>
    <mergeCell ref="J34:K36"/>
    <mergeCell ref="AJ18:AK20"/>
    <mergeCell ref="A22:B25"/>
    <mergeCell ref="L22:P25"/>
    <mergeCell ref="R22:V25"/>
    <mergeCell ref="Z22:AC25"/>
    <mergeCell ref="W22:Y25"/>
    <mergeCell ref="AD22:AF25"/>
    <mergeCell ref="A26:B29"/>
    <mergeCell ref="L26:P29"/>
    <mergeCell ref="R26:V29"/>
    <mergeCell ref="Z26:AC29"/>
    <mergeCell ref="W26:Y29"/>
    <mergeCell ref="AH18:AI20"/>
    <mergeCell ref="AD26:AF29"/>
    <mergeCell ref="A18:B21"/>
    <mergeCell ref="L18:P21"/>
    <mergeCell ref="R18:V21"/>
    <mergeCell ref="G22:I25"/>
    <mergeCell ref="G26:I29"/>
    <mergeCell ref="C22:F25"/>
    <mergeCell ref="C26:F29"/>
    <mergeCell ref="J22:K25"/>
    <mergeCell ref="J26:K29"/>
    <mergeCell ref="A13:C13"/>
    <mergeCell ref="E13:F15"/>
    <mergeCell ref="G13:J15"/>
    <mergeCell ref="L17:P17"/>
    <mergeCell ref="R17:T17"/>
    <mergeCell ref="W18:Y21"/>
    <mergeCell ref="Z18:AC21"/>
    <mergeCell ref="AD18:AF21"/>
    <mergeCell ref="V12:Y13"/>
    <mergeCell ref="Z12:Z13"/>
    <mergeCell ref="U17:V17"/>
    <mergeCell ref="G17:I17"/>
    <mergeCell ref="G18:I21"/>
    <mergeCell ref="C18:F21"/>
    <mergeCell ref="J17:K17"/>
    <mergeCell ref="J18:K21"/>
    <mergeCell ref="AE17:AF17"/>
    <mergeCell ref="AA12:AD13"/>
    <mergeCell ref="A17:F17"/>
    <mergeCell ref="A1:AF1"/>
    <mergeCell ref="Y2:AA3"/>
    <mergeCell ref="X8:AF9"/>
    <mergeCell ref="A11:B11"/>
    <mergeCell ref="C11:G11"/>
    <mergeCell ref="H11:I11"/>
    <mergeCell ref="K11:M11"/>
    <mergeCell ref="A10:B10"/>
    <mergeCell ref="C10:G10"/>
    <mergeCell ref="K10:M10"/>
    <mergeCell ref="V10:W10"/>
    <mergeCell ref="X10:AE10"/>
    <mergeCell ref="X11:Y11"/>
    <mergeCell ref="AC11:AE11"/>
    <mergeCell ref="A8:B9"/>
    <mergeCell ref="C8:F8"/>
    <mergeCell ref="G8:I8"/>
    <mergeCell ref="V8:W9"/>
    <mergeCell ref="C9:F9"/>
    <mergeCell ref="G9:I9"/>
    <mergeCell ref="R9:T9"/>
    <mergeCell ref="H10:J10"/>
    <mergeCell ref="A2:G3"/>
    <mergeCell ref="V2:X3"/>
    <mergeCell ref="P3:Q3"/>
    <mergeCell ref="A4:C4"/>
    <mergeCell ref="D4:F4"/>
    <mergeCell ref="A5:C6"/>
    <mergeCell ref="D5:I6"/>
    <mergeCell ref="V5:W7"/>
    <mergeCell ref="X5:AF7"/>
    <mergeCell ref="X4:Y4"/>
    <mergeCell ref="V4:W4"/>
  </mergeCells>
  <phoneticPr fontId="1"/>
  <dataValidations count="6">
    <dataValidation imeMode="off" allowBlank="1" showInputMessage="1" showErrorMessage="1" sqref="K3 AD44:AE44 L30:L31 J5:Q5 R9:S10 X11 AH3 AB3 A18:B29 J22:J23 L4:Q4 J18:J19 AD26:AD27 AD22:AD23 AC11 J26:J27 U17:V17 K11:M11 D4:J4 X4 N3 P3:Q3 AH1 G18:I29 L18:P29 R22:V25 W22:AC29 G34:I36 L34 AD35:AF36 Y2" xr:uid="{12FBFE2B-766F-404D-B2E8-B2F9D6C049BD}"/>
    <dataValidation imeMode="halfKatakana" allowBlank="1" showInputMessage="1" showErrorMessage="1" sqref="C10:H10" xr:uid="{AC4BF61F-A0E7-4934-81CB-58848F78F854}"/>
    <dataValidation imeMode="on" allowBlank="1" showInputMessage="1" showErrorMessage="1" sqref="G30 D5:I6 C11:H11 C9:I9 X10 Z12:AA12 X5 X8 AF12:AF13 C18:F29" xr:uid="{348F2A27-B01A-4784-AF7F-9A18EBB9FE0B}"/>
    <dataValidation type="list" imeMode="off" showInputMessage="1" showErrorMessage="1" sqref="J11" xr:uid="{115B1D35-2730-42E5-9016-9D831257091F}">
      <formula1>$AW$9:$AW$11</formula1>
    </dataValidation>
    <dataValidation type="list" allowBlank="1" showInputMessage="1" showErrorMessage="1" sqref="J34:K36" xr:uid="{02C868D8-73CF-4687-8131-BEFD7496FADA}">
      <formula1>$AX$9:$AX$10</formula1>
    </dataValidation>
    <dataValidation type="list" allowBlank="1" showInputMessage="1" showErrorMessage="1" sqref="AE17:AF17" xr:uid="{819E68C0-1411-4F22-9882-8C27807C98A0}">
      <formula1>$AW$13:$AW$18</formula1>
    </dataValidation>
  </dataValidations>
  <printOptions horizontalCentered="1" verticalCentered="1"/>
  <pageMargins left="0.59055118110236227" right="0.59055118110236227" top="0.78740157480314965" bottom="0" header="0.23622047244094491" footer="0.23622047244094491"/>
  <pageSetup paperSize="9" scale="98" orientation="landscape" blackAndWhite="1" r:id="rId1"/>
  <headerFooter>
    <oddHeader>&amp;C&amp;8▲</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875F1-9601-4E6F-935E-8AEE8AD13EE5}">
  <sheetPr>
    <tabColor rgb="FFFFFF00"/>
  </sheetPr>
  <dimension ref="A1:AX46"/>
  <sheetViews>
    <sheetView showGridLines="0" zoomScaleNormal="100" zoomScaleSheetLayoutView="100" workbookViewId="0">
      <selection activeCell="AE17" sqref="AE17:AF17"/>
    </sheetView>
  </sheetViews>
  <sheetFormatPr defaultRowHeight="13.5"/>
  <cols>
    <col min="1" max="2" width="3.7109375" style="32" customWidth="1"/>
    <col min="3" max="9" width="6.7109375" style="32" customWidth="1"/>
    <col min="10" max="10" width="3.7109375" style="32" customWidth="1"/>
    <col min="11" max="11" width="7.5703125" style="32" customWidth="1"/>
    <col min="12" max="12" width="6.7109375" style="32" customWidth="1"/>
    <col min="13" max="16" width="3.28515625" style="32" customWidth="1"/>
    <col min="17" max="17" width="1" style="32" customWidth="1"/>
    <col min="18" max="20" width="3.28515625" style="32" customWidth="1"/>
    <col min="21" max="21" width="1.7109375" style="32" customWidth="1"/>
    <col min="22" max="22" width="5.7109375" style="32" customWidth="1"/>
    <col min="23" max="23" width="1.5703125" style="32" customWidth="1"/>
    <col min="24" max="25" width="6.7109375" style="32" customWidth="1"/>
    <col min="26" max="27" width="3.7109375" style="32" customWidth="1"/>
    <col min="28" max="28" width="1.7109375" style="32" customWidth="1"/>
    <col min="29" max="30" width="6.7109375" style="32" customWidth="1"/>
    <col min="31" max="31" width="1.7109375" style="32" customWidth="1"/>
    <col min="32" max="32" width="6.7109375" style="32" customWidth="1"/>
    <col min="33" max="33" width="1.42578125" style="32" customWidth="1"/>
    <col min="34" max="36" width="6.7109375" style="32" customWidth="1"/>
    <col min="37" max="16384" width="9.140625" style="32"/>
  </cols>
  <sheetData>
    <row r="1" spans="1:50" ht="29.25" customHeight="1" thickBot="1">
      <c r="A1" s="538" t="s">
        <v>54</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H1" s="78"/>
      <c r="AI1" s="107"/>
      <c r="AJ1" s="107"/>
      <c r="AK1" s="107"/>
      <c r="AL1" s="107"/>
      <c r="AM1" s="107"/>
      <c r="AN1" s="107"/>
    </row>
    <row r="2" spans="1:50" ht="7.5" customHeight="1" thickTop="1">
      <c r="A2" s="539" t="s">
        <v>17</v>
      </c>
      <c r="B2" s="539"/>
      <c r="C2" s="539"/>
      <c r="D2" s="539"/>
      <c r="E2" s="539"/>
      <c r="F2" s="539"/>
      <c r="G2" s="539"/>
      <c r="H2" s="1"/>
      <c r="I2" s="1"/>
      <c r="J2" s="50"/>
      <c r="K2" s="51"/>
      <c r="L2" s="37"/>
      <c r="M2" s="37"/>
      <c r="N2" s="37"/>
      <c r="O2" s="37"/>
      <c r="P2" s="37"/>
      <c r="Q2" s="51"/>
      <c r="R2" s="51"/>
      <c r="S2" s="2"/>
      <c r="T2" s="2"/>
      <c r="U2" s="1"/>
      <c r="V2" s="541" t="s">
        <v>18</v>
      </c>
      <c r="W2" s="542"/>
      <c r="X2" s="543"/>
      <c r="Y2" s="770"/>
      <c r="Z2" s="771"/>
      <c r="AA2" s="772"/>
      <c r="AB2" s="1"/>
      <c r="AC2" s="1"/>
      <c r="AD2" s="1"/>
      <c r="AE2" s="1"/>
      <c r="AF2" s="1"/>
      <c r="AG2" s="1"/>
    </row>
    <row r="3" spans="1:50" ht="18" customHeight="1">
      <c r="A3" s="539"/>
      <c r="B3" s="539"/>
      <c r="C3" s="539"/>
      <c r="D3" s="539"/>
      <c r="E3" s="539"/>
      <c r="F3" s="539"/>
      <c r="G3" s="540"/>
      <c r="H3" s="1"/>
      <c r="K3" s="103"/>
      <c r="L3" s="103"/>
      <c r="M3" s="57" t="s">
        <v>40</v>
      </c>
      <c r="N3" s="82"/>
      <c r="O3" s="59" t="s">
        <v>0</v>
      </c>
      <c r="P3" s="776"/>
      <c r="Q3" s="776"/>
      <c r="R3" s="52" t="s">
        <v>1</v>
      </c>
      <c r="T3" s="1"/>
      <c r="V3" s="544"/>
      <c r="W3" s="545"/>
      <c r="X3" s="546"/>
      <c r="Y3" s="773"/>
      <c r="Z3" s="774"/>
      <c r="AA3" s="775"/>
      <c r="AB3" s="62"/>
      <c r="AC3" s="45"/>
      <c r="AD3" s="1"/>
      <c r="AE3" s="1"/>
      <c r="AF3" s="1"/>
      <c r="AH3" s="213"/>
      <c r="AI3" s="31"/>
      <c r="AN3" s="212"/>
    </row>
    <row r="4" spans="1:50" ht="17.25" customHeight="1">
      <c r="A4" s="554" t="s">
        <v>13</v>
      </c>
      <c r="B4" s="555"/>
      <c r="C4" s="555"/>
      <c r="D4" s="777"/>
      <c r="E4" s="778"/>
      <c r="F4" s="778"/>
      <c r="G4" s="135"/>
      <c r="H4" s="136"/>
      <c r="I4" s="136"/>
      <c r="J4" s="3" t="s">
        <v>21</v>
      </c>
      <c r="K4" s="53"/>
      <c r="L4" s="4"/>
      <c r="M4" s="4"/>
      <c r="N4" s="4"/>
      <c r="O4" s="4"/>
      <c r="P4" s="4"/>
      <c r="Q4" s="146"/>
      <c r="R4" s="53"/>
      <c r="S4" s="53"/>
      <c r="T4" s="54"/>
      <c r="V4" s="558" t="s">
        <v>86</v>
      </c>
      <c r="W4" s="559"/>
      <c r="X4" s="779"/>
      <c r="Y4" s="779"/>
      <c r="Z4" s="5"/>
      <c r="AA4" s="5"/>
      <c r="AB4" s="5"/>
      <c r="AC4" s="5"/>
      <c r="AD4" s="5"/>
      <c r="AE4" s="5"/>
      <c r="AF4" s="6"/>
      <c r="AW4" s="104"/>
    </row>
    <row r="5" spans="1:50" ht="17.25" customHeight="1">
      <c r="A5" s="481" t="s">
        <v>33</v>
      </c>
      <c r="B5" s="482"/>
      <c r="C5" s="483"/>
      <c r="D5" s="746"/>
      <c r="E5" s="747"/>
      <c r="F5" s="747"/>
      <c r="G5" s="747"/>
      <c r="H5" s="747"/>
      <c r="I5" s="748"/>
      <c r="J5" s="7"/>
      <c r="K5" s="1"/>
      <c r="L5" s="1"/>
      <c r="M5" s="1"/>
      <c r="N5" s="1"/>
      <c r="O5" s="1"/>
      <c r="P5" s="1"/>
      <c r="Q5" s="39"/>
      <c r="T5" s="55"/>
      <c r="V5" s="312" t="s">
        <v>9</v>
      </c>
      <c r="W5" s="313"/>
      <c r="X5" s="754"/>
      <c r="Y5" s="754"/>
      <c r="Z5" s="754"/>
      <c r="AA5" s="754"/>
      <c r="AB5" s="754"/>
      <c r="AC5" s="754"/>
      <c r="AD5" s="754"/>
      <c r="AE5" s="754"/>
      <c r="AF5" s="755"/>
      <c r="AW5" s="104"/>
    </row>
    <row r="6" spans="1:50" ht="13.5" customHeight="1">
      <c r="A6" s="484"/>
      <c r="B6" s="485"/>
      <c r="C6" s="486"/>
      <c r="D6" s="749"/>
      <c r="E6" s="750"/>
      <c r="F6" s="750"/>
      <c r="G6" s="750"/>
      <c r="H6" s="750"/>
      <c r="I6" s="751"/>
      <c r="J6" s="7"/>
      <c r="K6" s="1"/>
      <c r="L6" s="1"/>
      <c r="M6" s="1"/>
      <c r="N6" s="1"/>
      <c r="O6" s="1"/>
      <c r="P6" s="1"/>
      <c r="Q6" s="1"/>
      <c r="T6" s="55"/>
      <c r="V6" s="312"/>
      <c r="W6" s="313"/>
      <c r="X6" s="754"/>
      <c r="Y6" s="754"/>
      <c r="Z6" s="754"/>
      <c r="AA6" s="754"/>
      <c r="AB6" s="754"/>
      <c r="AC6" s="754"/>
      <c r="AD6" s="754"/>
      <c r="AE6" s="754"/>
      <c r="AF6" s="755"/>
      <c r="AH6" s="40"/>
      <c r="AW6" s="104"/>
    </row>
    <row r="7" spans="1:50" ht="8.25" customHeight="1">
      <c r="A7" s="29"/>
      <c r="B7" s="1"/>
      <c r="C7" s="1"/>
      <c r="D7" s="1"/>
      <c r="J7" s="7"/>
      <c r="K7" s="1"/>
      <c r="L7" s="1"/>
      <c r="M7" s="1"/>
      <c r="N7" s="1"/>
      <c r="O7" s="1"/>
      <c r="P7" s="1"/>
      <c r="Q7" s="1"/>
      <c r="T7" s="55"/>
      <c r="V7" s="312"/>
      <c r="W7" s="313"/>
      <c r="X7" s="754"/>
      <c r="Y7" s="754"/>
      <c r="Z7" s="754"/>
      <c r="AA7" s="754"/>
      <c r="AB7" s="754"/>
      <c r="AC7" s="754"/>
      <c r="AD7" s="754"/>
      <c r="AE7" s="754"/>
      <c r="AF7" s="755"/>
      <c r="AI7" s="40"/>
      <c r="AJ7" s="40"/>
      <c r="AK7" s="40"/>
      <c r="AL7" s="40"/>
      <c r="AM7" s="40"/>
      <c r="AN7" s="40"/>
    </row>
    <row r="8" spans="1:50" ht="13.5" customHeight="1">
      <c r="A8" s="493" t="s">
        <v>43</v>
      </c>
      <c r="B8" s="501"/>
      <c r="C8" s="517" t="s">
        <v>41</v>
      </c>
      <c r="D8" s="442"/>
      <c r="E8" s="442"/>
      <c r="F8" s="443"/>
      <c r="G8" s="442" t="s">
        <v>42</v>
      </c>
      <c r="H8" s="442"/>
      <c r="I8" s="442"/>
      <c r="J8" s="8"/>
      <c r="K8" s="9"/>
      <c r="L8" s="9"/>
      <c r="M8" s="9"/>
      <c r="N8" s="9"/>
      <c r="O8" s="9"/>
      <c r="P8" s="9"/>
      <c r="Q8" s="9"/>
      <c r="R8" s="45"/>
      <c r="S8" s="45"/>
      <c r="T8" s="56"/>
      <c r="V8" s="518" t="s">
        <v>3</v>
      </c>
      <c r="W8" s="519"/>
      <c r="X8" s="756"/>
      <c r="Y8" s="756"/>
      <c r="Z8" s="756"/>
      <c r="AA8" s="756"/>
      <c r="AB8" s="756"/>
      <c r="AC8" s="756"/>
      <c r="AD8" s="756"/>
      <c r="AE8" s="756"/>
      <c r="AF8" s="757"/>
      <c r="AH8" s="40"/>
      <c r="AI8" s="40"/>
      <c r="AJ8" s="40"/>
      <c r="AK8" s="40"/>
      <c r="AL8" s="40"/>
      <c r="AM8" s="40"/>
      <c r="AN8" s="40"/>
    </row>
    <row r="9" spans="1:50" ht="18" customHeight="1">
      <c r="A9" s="484"/>
      <c r="B9" s="516"/>
      <c r="C9" s="758"/>
      <c r="D9" s="759"/>
      <c r="E9" s="759"/>
      <c r="F9" s="760"/>
      <c r="G9" s="761"/>
      <c r="H9" s="759"/>
      <c r="I9" s="762"/>
      <c r="J9" s="1"/>
      <c r="R9" s="517" t="s">
        <v>37</v>
      </c>
      <c r="S9" s="442"/>
      <c r="T9" s="444"/>
      <c r="V9" s="518"/>
      <c r="W9" s="519"/>
      <c r="X9" s="756"/>
      <c r="Y9" s="756"/>
      <c r="Z9" s="756"/>
      <c r="AA9" s="756"/>
      <c r="AB9" s="756"/>
      <c r="AC9" s="756"/>
      <c r="AD9" s="756"/>
      <c r="AE9" s="756"/>
      <c r="AF9" s="757"/>
      <c r="AN9" s="30"/>
      <c r="AW9" s="18">
        <v>1</v>
      </c>
      <c r="AX9" s="18" t="s">
        <v>99</v>
      </c>
    </row>
    <row r="10" spans="1:50" ht="17.25" customHeight="1">
      <c r="A10" s="437" t="s">
        <v>44</v>
      </c>
      <c r="B10" s="438"/>
      <c r="C10" s="737"/>
      <c r="D10" s="738"/>
      <c r="E10" s="738"/>
      <c r="F10" s="738"/>
      <c r="G10" s="738"/>
      <c r="H10" s="441" t="s">
        <v>46</v>
      </c>
      <c r="I10" s="442"/>
      <c r="J10" s="443"/>
      <c r="K10" s="442" t="s">
        <v>48</v>
      </c>
      <c r="L10" s="442"/>
      <c r="M10" s="444"/>
      <c r="N10" s="42"/>
      <c r="O10" s="1"/>
      <c r="P10" s="1"/>
      <c r="Q10" s="1"/>
      <c r="R10" s="66"/>
      <c r="S10" s="149"/>
      <c r="T10" s="67"/>
      <c r="V10" s="518" t="s">
        <v>4</v>
      </c>
      <c r="W10" s="519"/>
      <c r="X10" s="765"/>
      <c r="Y10" s="765"/>
      <c r="Z10" s="765"/>
      <c r="AA10" s="765"/>
      <c r="AB10" s="765"/>
      <c r="AC10" s="765"/>
      <c r="AD10" s="765"/>
      <c r="AE10" s="765"/>
      <c r="AF10" s="11" t="s">
        <v>12</v>
      </c>
      <c r="AL10" s="38"/>
      <c r="AM10" s="38"/>
      <c r="AN10" s="38"/>
      <c r="AW10" s="19">
        <v>2</v>
      </c>
      <c r="AX10" s="19" t="s">
        <v>100</v>
      </c>
    </row>
    <row r="11" spans="1:50" ht="18.75" customHeight="1">
      <c r="A11" s="530" t="s">
        <v>45</v>
      </c>
      <c r="B11" s="531"/>
      <c r="C11" s="766"/>
      <c r="D11" s="767"/>
      <c r="E11" s="767"/>
      <c r="F11" s="767"/>
      <c r="G11" s="767"/>
      <c r="H11" s="534" t="s">
        <v>47</v>
      </c>
      <c r="I11" s="535"/>
      <c r="J11" s="148" t="s">
        <v>102</v>
      </c>
      <c r="K11" s="768"/>
      <c r="L11" s="768"/>
      <c r="M11" s="769"/>
      <c r="N11" s="43"/>
      <c r="O11" s="1"/>
      <c r="P11" s="1"/>
      <c r="Q11" s="1"/>
      <c r="R11" s="8"/>
      <c r="S11" s="9"/>
      <c r="T11" s="10"/>
      <c r="V11" s="151" t="s">
        <v>15</v>
      </c>
      <c r="W11" s="152"/>
      <c r="X11" s="736"/>
      <c r="Y11" s="736"/>
      <c r="AA11" s="150" t="s">
        <v>16</v>
      </c>
      <c r="AB11" s="150"/>
      <c r="AC11" s="736"/>
      <c r="AD11" s="736"/>
      <c r="AE11" s="736"/>
      <c r="AF11" s="10"/>
      <c r="AL11" s="38"/>
      <c r="AM11" s="38"/>
      <c r="AN11" s="38"/>
      <c r="AW11" s="19" t="s">
        <v>103</v>
      </c>
    </row>
    <row r="12" spans="1:50" ht="5.25" customHeight="1">
      <c r="A12" s="29"/>
      <c r="B12" s="1"/>
      <c r="C12" s="1"/>
      <c r="D12" s="1"/>
      <c r="J12" s="1"/>
      <c r="K12" s="1"/>
      <c r="L12" s="1"/>
      <c r="M12" s="1"/>
      <c r="N12" s="1"/>
      <c r="O12" s="1"/>
      <c r="P12" s="1"/>
      <c r="Q12" s="1"/>
      <c r="R12" s="4"/>
      <c r="S12" s="4"/>
      <c r="T12" s="4"/>
      <c r="V12" s="493" t="s">
        <v>158</v>
      </c>
      <c r="W12" s="494"/>
      <c r="X12" s="494"/>
      <c r="Y12" s="651"/>
      <c r="Z12" s="752" t="s">
        <v>160</v>
      </c>
      <c r="AA12" s="763"/>
      <c r="AB12" s="763"/>
      <c r="AC12" s="763"/>
      <c r="AD12" s="763"/>
      <c r="AE12" s="763"/>
      <c r="AF12" s="153"/>
      <c r="AL12" s="38"/>
      <c r="AM12" s="38"/>
      <c r="AN12" s="38"/>
    </row>
    <row r="13" spans="1:50" ht="14.25" customHeight="1">
      <c r="A13" s="499" t="s">
        <v>34</v>
      </c>
      <c r="B13" s="500"/>
      <c r="C13" s="501"/>
      <c r="E13" s="502" t="s">
        <v>95</v>
      </c>
      <c r="F13" s="502"/>
      <c r="G13" s="505"/>
      <c r="H13" s="506"/>
      <c r="I13" s="506"/>
      <c r="J13" s="507"/>
      <c r="L13" s="1"/>
      <c r="M13" s="1"/>
      <c r="N13" s="1"/>
      <c r="O13" s="1"/>
      <c r="P13" s="1"/>
      <c r="Q13" s="1"/>
      <c r="R13" s="1"/>
      <c r="S13" s="1"/>
      <c r="T13" s="1"/>
      <c r="V13" s="495"/>
      <c r="W13" s="496"/>
      <c r="X13" s="496"/>
      <c r="Y13" s="652"/>
      <c r="Z13" s="753"/>
      <c r="AA13" s="764"/>
      <c r="AB13" s="764"/>
      <c r="AC13" s="764"/>
      <c r="AD13" s="764"/>
      <c r="AE13" s="764"/>
      <c r="AF13" s="154"/>
      <c r="AL13" s="38"/>
      <c r="AM13" s="38"/>
      <c r="AN13" s="38"/>
    </row>
    <row r="14" spans="1:50" ht="12" customHeight="1">
      <c r="A14" s="132"/>
      <c r="B14" s="133"/>
      <c r="C14" s="134"/>
      <c r="E14" s="503"/>
      <c r="F14" s="503"/>
      <c r="G14" s="508"/>
      <c r="H14" s="509"/>
      <c r="I14" s="509"/>
      <c r="J14" s="510"/>
      <c r="L14" s="1"/>
      <c r="M14" s="1"/>
      <c r="N14" s="1"/>
      <c r="O14" s="1"/>
      <c r="P14" s="1"/>
      <c r="Q14" s="1"/>
      <c r="S14" s="204"/>
      <c r="T14" s="204"/>
      <c r="U14" s="204"/>
      <c r="V14" s="204"/>
      <c r="W14" s="204"/>
      <c r="X14" s="204"/>
      <c r="Y14" s="204"/>
      <c r="Z14" s="204"/>
      <c r="AA14" s="204"/>
      <c r="AB14" s="204"/>
      <c r="AC14" s="204"/>
      <c r="AD14" s="204"/>
      <c r="AE14" s="204"/>
      <c r="AL14" s="38"/>
      <c r="AM14" s="38"/>
      <c r="AN14" s="38"/>
    </row>
    <row r="15" spans="1:50" ht="17.25" customHeight="1">
      <c r="A15" s="8"/>
      <c r="B15" s="9"/>
      <c r="C15" s="10"/>
      <c r="E15" s="504"/>
      <c r="F15" s="504"/>
      <c r="G15" s="511"/>
      <c r="H15" s="512"/>
      <c r="I15" s="512"/>
      <c r="J15" s="513"/>
      <c r="K15" s="63" t="s">
        <v>94</v>
      </c>
      <c r="L15" s="64"/>
      <c r="M15" s="1"/>
      <c r="N15" s="1"/>
      <c r="O15" s="1"/>
      <c r="P15" s="1"/>
      <c r="Q15" s="1"/>
      <c r="R15" s="204" t="s">
        <v>56</v>
      </c>
      <c r="S15" s="204"/>
      <c r="T15" s="204"/>
      <c r="U15" s="204"/>
      <c r="V15" s="204"/>
      <c r="W15" s="204"/>
      <c r="X15" s="204"/>
      <c r="Y15" s="204"/>
      <c r="Z15" s="204"/>
      <c r="AA15" s="204"/>
      <c r="AB15" s="204"/>
      <c r="AC15" s="204"/>
      <c r="AD15" s="204"/>
      <c r="AE15" s="204"/>
    </row>
    <row r="16" spans="1:50" ht="5.25" customHeight="1">
      <c r="A16" s="1"/>
      <c r="B16" s="1"/>
      <c r="C16" s="1"/>
      <c r="D16" s="1"/>
      <c r="E16" s="1"/>
      <c r="F16" s="1"/>
      <c r="G16" s="1"/>
      <c r="I16" s="12"/>
      <c r="J16" s="1"/>
      <c r="K16" s="1"/>
      <c r="L16" s="1"/>
      <c r="M16" s="1"/>
      <c r="N16" s="1"/>
      <c r="O16" s="1"/>
      <c r="P16" s="1"/>
      <c r="Q16" s="1"/>
      <c r="R16" s="60"/>
      <c r="S16" s="60"/>
      <c r="T16" s="60"/>
      <c r="U16" s="60"/>
      <c r="V16" s="60"/>
      <c r="W16" s="48"/>
      <c r="X16" s="1"/>
      <c r="Y16" s="77"/>
      <c r="Z16" s="77"/>
      <c r="AA16" s="77"/>
      <c r="AB16" s="77"/>
      <c r="AC16" s="77"/>
      <c r="AD16" s="1"/>
      <c r="AE16" s="1"/>
      <c r="AF16" s="1"/>
    </row>
    <row r="17" spans="1:42" ht="27.95" customHeight="1">
      <c r="A17" s="480"/>
      <c r="B17" s="473"/>
      <c r="C17" s="473" t="s">
        <v>57</v>
      </c>
      <c r="D17" s="473"/>
      <c r="E17" s="473"/>
      <c r="F17" s="147"/>
      <c r="G17" s="472" t="s">
        <v>90</v>
      </c>
      <c r="H17" s="473"/>
      <c r="I17" s="473"/>
      <c r="J17" s="472" t="s">
        <v>104</v>
      </c>
      <c r="K17" s="474"/>
      <c r="L17" s="475" t="s">
        <v>91</v>
      </c>
      <c r="M17" s="475"/>
      <c r="N17" s="475"/>
      <c r="O17" s="475"/>
      <c r="P17" s="476"/>
      <c r="R17" s="477" t="s">
        <v>20</v>
      </c>
      <c r="S17" s="478"/>
      <c r="T17" s="479"/>
      <c r="U17" s="561"/>
      <c r="V17" s="562"/>
      <c r="W17" s="61"/>
      <c r="X17" s="65" t="s">
        <v>35</v>
      </c>
      <c r="Z17" s="45"/>
      <c r="AA17" s="45"/>
      <c r="AB17" s="45"/>
      <c r="AC17" s="45"/>
      <c r="AD17" s="165" t="s">
        <v>115</v>
      </c>
      <c r="AE17" s="744"/>
      <c r="AF17" s="745"/>
      <c r="AO17" s="30"/>
      <c r="AP17" s="30"/>
    </row>
    <row r="18" spans="1:42" ht="6.95" customHeight="1">
      <c r="A18" s="739"/>
      <c r="B18" s="740"/>
      <c r="C18" s="742" t="s">
        <v>55</v>
      </c>
      <c r="D18" s="742"/>
      <c r="E18" s="742"/>
      <c r="F18" s="743"/>
      <c r="G18" s="157"/>
      <c r="H18" s="161"/>
      <c r="I18" s="158"/>
      <c r="J18" s="461" t="s">
        <v>92</v>
      </c>
      <c r="K18" s="462"/>
      <c r="L18" s="185"/>
      <c r="M18" s="185"/>
      <c r="N18" s="186"/>
      <c r="O18" s="187"/>
      <c r="P18" s="188"/>
      <c r="R18" s="309" t="s">
        <v>19</v>
      </c>
      <c r="S18" s="310"/>
      <c r="T18" s="310"/>
      <c r="U18" s="310"/>
      <c r="V18" s="311"/>
      <c r="W18" s="309" t="s">
        <v>77</v>
      </c>
      <c r="X18" s="310"/>
      <c r="Y18" s="311"/>
      <c r="Z18" s="309" t="s">
        <v>49</v>
      </c>
      <c r="AA18" s="310"/>
      <c r="AB18" s="310"/>
      <c r="AC18" s="311"/>
      <c r="AD18" s="309" t="s">
        <v>78</v>
      </c>
      <c r="AE18" s="310"/>
      <c r="AF18" s="311"/>
      <c r="AH18" s="400"/>
      <c r="AI18" s="400"/>
      <c r="AJ18" s="400"/>
      <c r="AK18" s="400"/>
    </row>
    <row r="19" spans="1:42" ht="6.95" customHeight="1">
      <c r="A19" s="741"/>
      <c r="B19" s="725"/>
      <c r="C19" s="728"/>
      <c r="D19" s="728"/>
      <c r="E19" s="728"/>
      <c r="F19" s="729"/>
      <c r="G19" s="120"/>
      <c r="H19" s="162"/>
      <c r="I19" s="159"/>
      <c r="J19" s="382"/>
      <c r="K19" s="381"/>
      <c r="L19" s="189"/>
      <c r="M19" s="189"/>
      <c r="N19" s="190"/>
      <c r="O19" s="191"/>
      <c r="P19" s="192"/>
      <c r="R19" s="312"/>
      <c r="S19" s="313"/>
      <c r="T19" s="313"/>
      <c r="U19" s="313"/>
      <c r="V19" s="314"/>
      <c r="W19" s="312"/>
      <c r="X19" s="313"/>
      <c r="Y19" s="314"/>
      <c r="Z19" s="312"/>
      <c r="AA19" s="313"/>
      <c r="AB19" s="313"/>
      <c r="AC19" s="314"/>
      <c r="AD19" s="312"/>
      <c r="AE19" s="313"/>
      <c r="AF19" s="314"/>
      <c r="AH19" s="400"/>
      <c r="AI19" s="400"/>
      <c r="AJ19" s="400"/>
      <c r="AK19" s="400"/>
    </row>
    <row r="20" spans="1:42" ht="6.95" customHeight="1">
      <c r="A20" s="724"/>
      <c r="B20" s="725"/>
      <c r="C20" s="728"/>
      <c r="D20" s="728"/>
      <c r="E20" s="728"/>
      <c r="F20" s="729"/>
      <c r="G20" s="120"/>
      <c r="H20" s="162"/>
      <c r="I20" s="159"/>
      <c r="J20" s="382"/>
      <c r="K20" s="381"/>
      <c r="L20" s="189"/>
      <c r="M20" s="189"/>
      <c r="N20" s="190"/>
      <c r="O20" s="191"/>
      <c r="P20" s="192"/>
      <c r="R20" s="312"/>
      <c r="S20" s="313"/>
      <c r="T20" s="313"/>
      <c r="U20" s="313"/>
      <c r="V20" s="314"/>
      <c r="W20" s="312"/>
      <c r="X20" s="313"/>
      <c r="Y20" s="314"/>
      <c r="Z20" s="312"/>
      <c r="AA20" s="313"/>
      <c r="AB20" s="313"/>
      <c r="AC20" s="314"/>
      <c r="AD20" s="312"/>
      <c r="AE20" s="313"/>
      <c r="AF20" s="314"/>
      <c r="AH20" s="400"/>
      <c r="AI20" s="400"/>
      <c r="AJ20" s="400"/>
      <c r="AK20" s="400"/>
    </row>
    <row r="21" spans="1:42" ht="6.95" customHeight="1">
      <c r="A21" s="734"/>
      <c r="B21" s="735"/>
      <c r="C21" s="730"/>
      <c r="D21" s="730"/>
      <c r="E21" s="730"/>
      <c r="F21" s="731"/>
      <c r="G21" s="193"/>
      <c r="H21" s="194"/>
      <c r="I21" s="195"/>
      <c r="J21" s="407"/>
      <c r="K21" s="408"/>
      <c r="L21" s="196"/>
      <c r="M21" s="196"/>
      <c r="N21" s="197"/>
      <c r="O21" s="198"/>
      <c r="P21" s="199"/>
      <c r="R21" s="315"/>
      <c r="S21" s="316"/>
      <c r="T21" s="316"/>
      <c r="U21" s="316"/>
      <c r="V21" s="317"/>
      <c r="W21" s="315"/>
      <c r="X21" s="316"/>
      <c r="Y21" s="317"/>
      <c r="Z21" s="315"/>
      <c r="AA21" s="316"/>
      <c r="AB21" s="316"/>
      <c r="AC21" s="317"/>
      <c r="AD21" s="315"/>
      <c r="AE21" s="316"/>
      <c r="AF21" s="317"/>
    </row>
    <row r="22" spans="1:42" ht="6.95" customHeight="1">
      <c r="A22" s="722"/>
      <c r="B22" s="723"/>
      <c r="C22" s="726" t="s">
        <v>98</v>
      </c>
      <c r="D22" s="726"/>
      <c r="E22" s="726"/>
      <c r="F22" s="727"/>
      <c r="G22" s="119"/>
      <c r="H22" s="200"/>
      <c r="I22" s="201"/>
      <c r="J22" s="406" t="s">
        <v>121</v>
      </c>
      <c r="K22" s="379"/>
      <c r="L22" s="137"/>
      <c r="M22" s="137"/>
      <c r="N22" s="202"/>
      <c r="O22" s="138"/>
      <c r="P22" s="139"/>
      <c r="R22" s="583"/>
      <c r="S22" s="584"/>
      <c r="T22" s="584"/>
      <c r="U22" s="584"/>
      <c r="V22" s="585"/>
      <c r="W22" s="430"/>
      <c r="X22" s="431"/>
      <c r="Y22" s="432"/>
      <c r="Z22" s="430"/>
      <c r="AA22" s="431"/>
      <c r="AB22" s="431"/>
      <c r="AC22" s="432"/>
      <c r="AD22" s="430"/>
      <c r="AE22" s="431"/>
      <c r="AF22" s="432"/>
    </row>
    <row r="23" spans="1:42" ht="6.95" customHeight="1">
      <c r="A23" s="724"/>
      <c r="B23" s="725"/>
      <c r="C23" s="728"/>
      <c r="D23" s="728"/>
      <c r="E23" s="728"/>
      <c r="F23" s="729"/>
      <c r="G23" s="120"/>
      <c r="H23" s="162"/>
      <c r="I23" s="159"/>
      <c r="J23" s="382"/>
      <c r="K23" s="381"/>
      <c r="L23" s="140"/>
      <c r="M23" s="140"/>
      <c r="N23" s="172"/>
      <c r="O23" s="141"/>
      <c r="P23" s="142"/>
      <c r="R23" s="586"/>
      <c r="S23" s="587"/>
      <c r="T23" s="587"/>
      <c r="U23" s="587"/>
      <c r="V23" s="588"/>
      <c r="W23" s="433"/>
      <c r="X23" s="434"/>
      <c r="Y23" s="435"/>
      <c r="Z23" s="433"/>
      <c r="AA23" s="434"/>
      <c r="AB23" s="434"/>
      <c r="AC23" s="435"/>
      <c r="AD23" s="433"/>
      <c r="AE23" s="434"/>
      <c r="AF23" s="435"/>
    </row>
    <row r="24" spans="1:42" ht="6.95" customHeight="1">
      <c r="A24" s="724"/>
      <c r="B24" s="725"/>
      <c r="C24" s="728"/>
      <c r="D24" s="728"/>
      <c r="E24" s="728"/>
      <c r="F24" s="729"/>
      <c r="G24" s="120"/>
      <c r="H24" s="162"/>
      <c r="I24" s="159"/>
      <c r="J24" s="382"/>
      <c r="K24" s="381"/>
      <c r="L24" s="140"/>
      <c r="M24" s="140"/>
      <c r="N24" s="172"/>
      <c r="O24" s="141"/>
      <c r="P24" s="142"/>
      <c r="R24" s="589"/>
      <c r="S24" s="590"/>
      <c r="T24" s="590"/>
      <c r="U24" s="590"/>
      <c r="V24" s="591"/>
      <c r="W24" s="394"/>
      <c r="X24" s="395"/>
      <c r="Y24" s="396"/>
      <c r="Z24" s="394"/>
      <c r="AA24" s="395"/>
      <c r="AB24" s="395"/>
      <c r="AC24" s="396"/>
      <c r="AD24" s="394"/>
      <c r="AE24" s="395"/>
      <c r="AF24" s="396"/>
    </row>
    <row r="25" spans="1:42" ht="6.95" customHeight="1">
      <c r="A25" s="734"/>
      <c r="B25" s="735"/>
      <c r="C25" s="730"/>
      <c r="D25" s="730"/>
      <c r="E25" s="730"/>
      <c r="F25" s="731"/>
      <c r="G25" s="193"/>
      <c r="H25" s="194"/>
      <c r="I25" s="195"/>
      <c r="J25" s="407"/>
      <c r="K25" s="408"/>
      <c r="L25" s="143"/>
      <c r="M25" s="143"/>
      <c r="N25" s="203"/>
      <c r="O25" s="144"/>
      <c r="P25" s="145"/>
      <c r="R25" s="589"/>
      <c r="S25" s="590"/>
      <c r="T25" s="590"/>
      <c r="U25" s="590"/>
      <c r="V25" s="591"/>
      <c r="W25" s="394"/>
      <c r="X25" s="395"/>
      <c r="Y25" s="396"/>
      <c r="Z25" s="394"/>
      <c r="AA25" s="395"/>
      <c r="AB25" s="395"/>
      <c r="AC25" s="396"/>
      <c r="AD25" s="394"/>
      <c r="AE25" s="395"/>
      <c r="AF25" s="396"/>
    </row>
    <row r="26" spans="1:42" ht="6.95" customHeight="1">
      <c r="A26" s="722"/>
      <c r="B26" s="723"/>
      <c r="C26" s="726" t="s">
        <v>98</v>
      </c>
      <c r="D26" s="726"/>
      <c r="E26" s="726"/>
      <c r="F26" s="727"/>
      <c r="G26" s="119"/>
      <c r="H26" s="200"/>
      <c r="I26" s="201"/>
      <c r="J26" s="378" t="s">
        <v>93</v>
      </c>
      <c r="K26" s="379"/>
      <c r="L26" s="137"/>
      <c r="M26" s="137"/>
      <c r="N26" s="202"/>
      <c r="O26" s="138"/>
      <c r="P26" s="139"/>
      <c r="R26" s="386" t="s">
        <v>50</v>
      </c>
      <c r="S26" s="386"/>
      <c r="T26" s="386"/>
      <c r="U26" s="386"/>
      <c r="V26" s="386"/>
      <c r="W26" s="394"/>
      <c r="X26" s="395"/>
      <c r="Y26" s="396"/>
      <c r="Z26" s="394"/>
      <c r="AA26" s="395"/>
      <c r="AB26" s="395"/>
      <c r="AC26" s="396"/>
      <c r="AD26" s="394"/>
      <c r="AE26" s="395"/>
      <c r="AF26" s="396"/>
    </row>
    <row r="27" spans="1:42" ht="6.95" customHeight="1">
      <c r="A27" s="724"/>
      <c r="B27" s="725"/>
      <c r="C27" s="728"/>
      <c r="D27" s="728"/>
      <c r="E27" s="728"/>
      <c r="F27" s="729"/>
      <c r="G27" s="120"/>
      <c r="H27" s="162"/>
      <c r="I27" s="159"/>
      <c r="J27" s="380"/>
      <c r="K27" s="381"/>
      <c r="L27" s="140"/>
      <c r="M27" s="140"/>
      <c r="N27" s="172"/>
      <c r="O27" s="141"/>
      <c r="P27" s="142"/>
      <c r="R27" s="386"/>
      <c r="S27" s="386"/>
      <c r="T27" s="386"/>
      <c r="U27" s="386"/>
      <c r="V27" s="386"/>
      <c r="W27" s="394"/>
      <c r="X27" s="395"/>
      <c r="Y27" s="396"/>
      <c r="Z27" s="394"/>
      <c r="AA27" s="395"/>
      <c r="AB27" s="395"/>
      <c r="AC27" s="396"/>
      <c r="AD27" s="394"/>
      <c r="AE27" s="395"/>
      <c r="AF27" s="396"/>
    </row>
    <row r="28" spans="1:42" ht="6.95" customHeight="1">
      <c r="A28" s="724"/>
      <c r="B28" s="725"/>
      <c r="C28" s="728"/>
      <c r="D28" s="728"/>
      <c r="E28" s="728"/>
      <c r="F28" s="729"/>
      <c r="G28" s="120"/>
      <c r="H28" s="162"/>
      <c r="I28" s="159"/>
      <c r="J28" s="382"/>
      <c r="K28" s="381"/>
      <c r="L28" s="140"/>
      <c r="M28" s="140"/>
      <c r="N28" s="172"/>
      <c r="O28" s="141"/>
      <c r="P28" s="142"/>
      <c r="R28" s="386"/>
      <c r="S28" s="386"/>
      <c r="T28" s="386"/>
      <c r="U28" s="386"/>
      <c r="V28" s="386"/>
      <c r="W28" s="394"/>
      <c r="X28" s="395"/>
      <c r="Y28" s="396"/>
      <c r="Z28" s="394"/>
      <c r="AA28" s="395"/>
      <c r="AB28" s="395"/>
      <c r="AC28" s="396"/>
      <c r="AD28" s="394"/>
      <c r="AE28" s="395"/>
      <c r="AF28" s="396"/>
    </row>
    <row r="29" spans="1:42" ht="6.95" customHeight="1">
      <c r="A29" s="724"/>
      <c r="B29" s="725"/>
      <c r="C29" s="730"/>
      <c r="D29" s="730"/>
      <c r="E29" s="730"/>
      <c r="F29" s="731"/>
      <c r="G29" s="120"/>
      <c r="H29" s="162"/>
      <c r="I29" s="159"/>
      <c r="J29" s="382"/>
      <c r="K29" s="381"/>
      <c r="L29" s="140"/>
      <c r="M29" s="140"/>
      <c r="N29" s="172"/>
      <c r="O29" s="141"/>
      <c r="P29" s="142"/>
      <c r="R29" s="387"/>
      <c r="S29" s="387"/>
      <c r="T29" s="387"/>
      <c r="U29" s="387"/>
      <c r="V29" s="387"/>
      <c r="W29" s="397"/>
      <c r="X29" s="398"/>
      <c r="Y29" s="399"/>
      <c r="Z29" s="397"/>
      <c r="AA29" s="398"/>
      <c r="AB29" s="398"/>
      <c r="AC29" s="399"/>
      <c r="AD29" s="397"/>
      <c r="AE29" s="398"/>
      <c r="AF29" s="399"/>
    </row>
    <row r="30" spans="1:42" ht="6.95" customHeight="1">
      <c r="A30" s="732"/>
      <c r="B30" s="733"/>
      <c r="C30" s="337" t="s">
        <v>96</v>
      </c>
      <c r="D30" s="337"/>
      <c r="E30" s="337"/>
      <c r="F30" s="338"/>
      <c r="G30" s="157"/>
      <c r="H30" s="161"/>
      <c r="I30" s="158"/>
      <c r="J30" s="155"/>
      <c r="K30" s="156"/>
      <c r="L30" s="126"/>
      <c r="M30" s="126"/>
      <c r="N30" s="171"/>
      <c r="O30" s="127"/>
      <c r="P30" s="128"/>
      <c r="R30" s="354" t="s">
        <v>51</v>
      </c>
      <c r="S30" s="354"/>
      <c r="T30" s="354"/>
      <c r="U30" s="354"/>
      <c r="V30" s="354"/>
      <c r="W30" s="279" t="str">
        <f>IF(W22="","",W22-W26)</f>
        <v/>
      </c>
      <c r="X30" s="280"/>
      <c r="Y30" s="281"/>
      <c r="Z30" s="279" t="str">
        <f>IF(Z22="","",Z22-Z26)</f>
        <v/>
      </c>
      <c r="AA30" s="280"/>
      <c r="AB30" s="280"/>
      <c r="AC30" s="281"/>
      <c r="AD30" s="279" t="str">
        <f>IF(W30="","",IF(W26="",AD22,AD22-AD26))</f>
        <v/>
      </c>
      <c r="AE30" s="280"/>
      <c r="AF30" s="281"/>
    </row>
    <row r="31" spans="1:42" ht="6.95" customHeight="1">
      <c r="A31" s="712"/>
      <c r="B31" s="713"/>
      <c r="C31" s="340"/>
      <c r="D31" s="340"/>
      <c r="E31" s="340"/>
      <c r="F31" s="341"/>
      <c r="G31" s="120"/>
      <c r="H31" s="162"/>
      <c r="I31" s="159"/>
      <c r="J31" s="115"/>
      <c r="K31" s="116"/>
      <c r="L31" s="140"/>
      <c r="M31" s="140"/>
      <c r="N31" s="172"/>
      <c r="O31" s="141"/>
      <c r="P31" s="142"/>
      <c r="R31" s="354"/>
      <c r="S31" s="354"/>
      <c r="T31" s="354"/>
      <c r="U31" s="354"/>
      <c r="V31" s="354"/>
      <c r="W31" s="282"/>
      <c r="X31" s="283"/>
      <c r="Y31" s="284"/>
      <c r="Z31" s="282"/>
      <c r="AA31" s="283"/>
      <c r="AB31" s="283"/>
      <c r="AC31" s="284"/>
      <c r="AD31" s="282"/>
      <c r="AE31" s="283"/>
      <c r="AF31" s="284"/>
    </row>
    <row r="32" spans="1:42" ht="6.95" customHeight="1">
      <c r="A32" s="712"/>
      <c r="B32" s="713"/>
      <c r="C32" s="340"/>
      <c r="D32" s="340"/>
      <c r="E32" s="340"/>
      <c r="F32" s="341"/>
      <c r="G32" s="120"/>
      <c r="H32" s="162"/>
      <c r="I32" s="159"/>
      <c r="J32" s="115"/>
      <c r="K32" s="116"/>
      <c r="L32" s="140"/>
      <c r="M32" s="140"/>
      <c r="N32" s="172"/>
      <c r="O32" s="141"/>
      <c r="P32" s="142"/>
      <c r="R32" s="354"/>
      <c r="S32" s="354"/>
      <c r="T32" s="354"/>
      <c r="U32" s="354"/>
      <c r="V32" s="354"/>
      <c r="W32" s="282"/>
      <c r="X32" s="283"/>
      <c r="Y32" s="284"/>
      <c r="Z32" s="282"/>
      <c r="AA32" s="283"/>
      <c r="AB32" s="283"/>
      <c r="AC32" s="284"/>
      <c r="AD32" s="282"/>
      <c r="AE32" s="283"/>
      <c r="AF32" s="284"/>
    </row>
    <row r="33" spans="1:32" ht="6.95" customHeight="1">
      <c r="A33" s="714"/>
      <c r="B33" s="715"/>
      <c r="C33" s="343"/>
      <c r="D33" s="343"/>
      <c r="E33" s="343"/>
      <c r="F33" s="344"/>
      <c r="G33" s="121"/>
      <c r="H33" s="163"/>
      <c r="I33" s="160"/>
      <c r="J33" s="117"/>
      <c r="K33" s="118"/>
      <c r="L33" s="129"/>
      <c r="M33" s="129"/>
      <c r="N33" s="173"/>
      <c r="O33" s="130"/>
      <c r="P33" s="131"/>
      <c r="R33" s="354"/>
      <c r="S33" s="354"/>
      <c r="T33" s="354"/>
      <c r="U33" s="354"/>
      <c r="V33" s="354"/>
      <c r="W33" s="285"/>
      <c r="X33" s="286"/>
      <c r="Y33" s="287"/>
      <c r="Z33" s="285"/>
      <c r="AA33" s="286"/>
      <c r="AB33" s="286"/>
      <c r="AC33" s="287"/>
      <c r="AD33" s="285"/>
      <c r="AE33" s="286"/>
      <c r="AF33" s="287"/>
    </row>
    <row r="34" spans="1:32" ht="13.7" customHeight="1">
      <c r="A34" s="712"/>
      <c r="B34" s="713"/>
      <c r="C34" s="310" t="s">
        <v>97</v>
      </c>
      <c r="D34" s="310"/>
      <c r="E34" s="310"/>
      <c r="F34" s="345"/>
      <c r="G34" s="174"/>
      <c r="H34" s="175"/>
      <c r="I34" s="176"/>
      <c r="J34" s="716"/>
      <c r="K34" s="717"/>
      <c r="L34" s="300">
        <v>0</v>
      </c>
      <c r="M34" s="301"/>
      <c r="N34" s="301"/>
      <c r="O34" s="301"/>
      <c r="P34" s="302"/>
      <c r="R34" s="309" t="s">
        <v>79</v>
      </c>
      <c r="S34" s="310"/>
      <c r="T34" s="310"/>
      <c r="U34" s="310"/>
      <c r="V34" s="311"/>
      <c r="W34" s="318" t="str">
        <f>IF(R22="","",IF(ISERROR(R22-AD30),"",R22-W30))</f>
        <v/>
      </c>
      <c r="X34" s="319"/>
      <c r="Y34" s="320"/>
      <c r="Z34" s="122"/>
      <c r="AA34" s="123"/>
      <c r="AB34" s="123"/>
      <c r="AC34" s="123"/>
      <c r="AD34" s="327" t="s">
        <v>101</v>
      </c>
      <c r="AE34" s="328"/>
      <c r="AF34" s="329"/>
    </row>
    <row r="35" spans="1:32" ht="6.95" customHeight="1">
      <c r="A35" s="712"/>
      <c r="B35" s="713"/>
      <c r="C35" s="313"/>
      <c r="D35" s="313"/>
      <c r="E35" s="313"/>
      <c r="F35" s="346"/>
      <c r="G35" s="177"/>
      <c r="H35" s="178"/>
      <c r="I35" s="179"/>
      <c r="J35" s="718"/>
      <c r="K35" s="719"/>
      <c r="L35" s="303"/>
      <c r="M35" s="304"/>
      <c r="N35" s="304"/>
      <c r="O35" s="304"/>
      <c r="P35" s="305"/>
      <c r="R35" s="312"/>
      <c r="S35" s="313"/>
      <c r="T35" s="313"/>
      <c r="U35" s="313"/>
      <c r="V35" s="314"/>
      <c r="W35" s="321"/>
      <c r="X35" s="322"/>
      <c r="Y35" s="323"/>
      <c r="Z35" s="124"/>
      <c r="AA35" s="125"/>
      <c r="AB35" s="125"/>
      <c r="AC35" s="125"/>
      <c r="AD35" s="330"/>
      <c r="AE35" s="331"/>
      <c r="AF35" s="332"/>
    </row>
    <row r="36" spans="1:32" ht="6.95" customHeight="1">
      <c r="A36" s="714"/>
      <c r="B36" s="715"/>
      <c r="C36" s="316"/>
      <c r="D36" s="316"/>
      <c r="E36" s="316"/>
      <c r="F36" s="347"/>
      <c r="G36" s="180"/>
      <c r="H36" s="181"/>
      <c r="I36" s="182"/>
      <c r="J36" s="720"/>
      <c r="K36" s="721"/>
      <c r="L36" s="306"/>
      <c r="M36" s="307"/>
      <c r="N36" s="307"/>
      <c r="O36" s="307"/>
      <c r="P36" s="308"/>
      <c r="R36" s="315"/>
      <c r="S36" s="316"/>
      <c r="T36" s="316"/>
      <c r="U36" s="316"/>
      <c r="V36" s="317"/>
      <c r="W36" s="324"/>
      <c r="X36" s="325"/>
      <c r="Y36" s="326"/>
      <c r="Z36" s="124"/>
      <c r="AA36" s="125"/>
      <c r="AB36" s="125"/>
      <c r="AC36" s="125"/>
      <c r="AD36" s="333"/>
      <c r="AE36" s="334"/>
      <c r="AF36" s="335"/>
    </row>
    <row r="37" spans="1:32" ht="4.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9" customHeight="1">
      <c r="A38" s="13"/>
      <c r="B38" s="13"/>
      <c r="C38" s="1"/>
      <c r="D38" s="1"/>
      <c r="E38" s="1"/>
      <c r="F38" s="1"/>
      <c r="G38" s="355" t="s">
        <v>38</v>
      </c>
      <c r="H38" s="355"/>
      <c r="I38" s="355"/>
      <c r="J38" s="355"/>
      <c r="K38" s="1"/>
      <c r="L38" s="35"/>
      <c r="M38" s="35"/>
      <c r="N38" s="36"/>
      <c r="O38" s="36"/>
      <c r="P38" s="36"/>
      <c r="Q38" s="36"/>
      <c r="R38" s="36"/>
      <c r="S38" s="36"/>
      <c r="T38" s="35"/>
      <c r="U38" s="1"/>
      <c r="V38" s="1"/>
      <c r="W38" s="1"/>
      <c r="X38" s="1"/>
      <c r="Y38" s="1"/>
      <c r="Z38" s="13"/>
      <c r="AA38" s="13"/>
      <c r="AB38" s="13"/>
      <c r="AC38" s="13"/>
      <c r="AD38" s="13"/>
      <c r="AE38" s="13"/>
      <c r="AF38" s="13"/>
    </row>
    <row r="39" spans="1:32" ht="12" customHeight="1">
      <c r="A39" s="14"/>
      <c r="B39" s="14"/>
      <c r="C39" s="15"/>
      <c r="D39" s="15"/>
      <c r="E39" s="15"/>
      <c r="F39" s="15"/>
      <c r="G39" s="356"/>
      <c r="H39" s="356"/>
      <c r="I39" s="356"/>
      <c r="J39" s="356"/>
      <c r="K39" s="17"/>
      <c r="L39" s="33"/>
      <c r="M39" s="33"/>
      <c r="N39" s="34" t="s">
        <v>105</v>
      </c>
      <c r="O39" s="34"/>
      <c r="P39" s="114"/>
      <c r="Q39" s="114"/>
      <c r="R39" s="114"/>
      <c r="S39" s="114"/>
      <c r="T39" s="33"/>
      <c r="U39" s="17"/>
      <c r="V39" s="17"/>
      <c r="W39" s="17"/>
      <c r="X39" s="17"/>
      <c r="Y39" s="16"/>
      <c r="Z39" s="16"/>
      <c r="AA39" s="16"/>
      <c r="AB39" s="16"/>
      <c r="AC39" s="16"/>
      <c r="AD39" s="16"/>
      <c r="AE39" s="16"/>
      <c r="AF39" s="16"/>
    </row>
    <row r="40" spans="1:32" ht="21.75" customHeight="1">
      <c r="A40" s="113" t="s">
        <v>31</v>
      </c>
      <c r="B40" s="357" t="s">
        <v>24</v>
      </c>
      <c r="C40" s="357"/>
      <c r="D40" s="357"/>
      <c r="E40" s="357"/>
      <c r="F40" s="357" t="s">
        <v>25</v>
      </c>
      <c r="G40" s="357"/>
      <c r="H40" s="27" t="s">
        <v>26</v>
      </c>
      <c r="I40" s="358" t="s">
        <v>30</v>
      </c>
      <c r="J40" s="359"/>
      <c r="K40" s="357" t="s">
        <v>27</v>
      </c>
      <c r="L40" s="357"/>
      <c r="M40" s="358" t="s">
        <v>28</v>
      </c>
      <c r="N40" s="359"/>
      <c r="O40" s="358" t="s">
        <v>14</v>
      </c>
      <c r="P40" s="360"/>
      <c r="Q40" s="360"/>
      <c r="R40" s="360"/>
      <c r="S40" s="359"/>
      <c r="T40" s="358" t="s">
        <v>29</v>
      </c>
      <c r="U40" s="360"/>
      <c r="V40" s="359"/>
      <c r="W40" s="125"/>
      <c r="Y40" s="361" t="s">
        <v>22</v>
      </c>
      <c r="Z40" s="361"/>
      <c r="AA40" s="361"/>
      <c r="AB40" s="361"/>
      <c r="AC40" s="361"/>
      <c r="AD40" s="276" t="s">
        <v>23</v>
      </c>
      <c r="AE40" s="276"/>
      <c r="AF40" s="276"/>
    </row>
    <row r="41" spans="1:32" ht="21.75" customHeight="1">
      <c r="A41" s="28">
        <v>1</v>
      </c>
      <c r="B41" s="276"/>
      <c r="C41" s="276"/>
      <c r="D41" s="276"/>
      <c r="E41" s="276"/>
      <c r="F41" s="276"/>
      <c r="G41" s="276"/>
      <c r="H41" s="112"/>
      <c r="I41" s="271"/>
      <c r="J41" s="272"/>
      <c r="K41" s="269"/>
      <c r="L41" s="270"/>
      <c r="M41" s="271"/>
      <c r="N41" s="272"/>
      <c r="O41" s="110"/>
      <c r="P41" s="273"/>
      <c r="Q41" s="273"/>
      <c r="R41" s="273"/>
      <c r="S41" s="111"/>
      <c r="T41" s="41"/>
      <c r="U41" s="47" t="s">
        <v>52</v>
      </c>
      <c r="V41" s="46"/>
      <c r="W41" s="44"/>
      <c r="Y41" s="267"/>
      <c r="Z41" s="267"/>
      <c r="AA41" s="267"/>
      <c r="AB41" s="267"/>
      <c r="AC41" s="267"/>
      <c r="AD41" s="277"/>
      <c r="AE41" s="277"/>
      <c r="AF41" s="277"/>
    </row>
    <row r="42" spans="1:32" ht="21.75" customHeight="1">
      <c r="A42" s="28">
        <v>2</v>
      </c>
      <c r="B42" s="276"/>
      <c r="C42" s="276"/>
      <c r="D42" s="276"/>
      <c r="E42" s="276"/>
      <c r="F42" s="276"/>
      <c r="G42" s="276"/>
      <c r="H42" s="112"/>
      <c r="I42" s="271"/>
      <c r="J42" s="272"/>
      <c r="K42" s="269"/>
      <c r="L42" s="270"/>
      <c r="M42" s="271"/>
      <c r="N42" s="272"/>
      <c r="O42" s="110"/>
      <c r="P42" s="273"/>
      <c r="Q42" s="273"/>
      <c r="R42" s="273"/>
      <c r="S42" s="111"/>
      <c r="T42" s="41"/>
      <c r="U42" s="47" t="s">
        <v>52</v>
      </c>
      <c r="V42" s="46"/>
      <c r="W42" s="44"/>
      <c r="Y42" s="267"/>
      <c r="Z42" s="267"/>
      <c r="AA42" s="267"/>
      <c r="AB42" s="267"/>
      <c r="AC42" s="267"/>
      <c r="AD42" s="277"/>
      <c r="AE42" s="277"/>
      <c r="AF42" s="277"/>
    </row>
    <row r="43" spans="1:32" ht="21.75" customHeight="1">
      <c r="A43" s="28">
        <v>3</v>
      </c>
      <c r="B43" s="276"/>
      <c r="C43" s="276"/>
      <c r="D43" s="276"/>
      <c r="E43" s="276"/>
      <c r="F43" s="276"/>
      <c r="G43" s="276"/>
      <c r="H43" s="112"/>
      <c r="I43" s="271"/>
      <c r="J43" s="272"/>
      <c r="K43" s="269"/>
      <c r="L43" s="270"/>
      <c r="M43" s="271"/>
      <c r="N43" s="272"/>
      <c r="O43" s="110"/>
      <c r="P43" s="273"/>
      <c r="Q43" s="273"/>
      <c r="R43" s="273"/>
      <c r="S43" s="111"/>
      <c r="T43" s="41"/>
      <c r="U43" s="47" t="s">
        <v>52</v>
      </c>
      <c r="V43" s="46"/>
      <c r="W43" s="44"/>
      <c r="Y43" s="267"/>
      <c r="Z43" s="267"/>
      <c r="AA43" s="267"/>
      <c r="AB43" s="267"/>
      <c r="AC43" s="267"/>
      <c r="AD43" s="277"/>
      <c r="AE43" s="277"/>
      <c r="AF43" s="277"/>
    </row>
    <row r="44" spans="1:32" ht="21.75" customHeight="1">
      <c r="A44" s="28">
        <v>4</v>
      </c>
      <c r="B44" s="276"/>
      <c r="C44" s="276"/>
      <c r="D44" s="276"/>
      <c r="E44" s="276"/>
      <c r="F44" s="276"/>
      <c r="G44" s="276"/>
      <c r="H44" s="112"/>
      <c r="I44" s="271"/>
      <c r="J44" s="272"/>
      <c r="K44" s="269"/>
      <c r="L44" s="270"/>
      <c r="M44" s="271"/>
      <c r="N44" s="272"/>
      <c r="O44" s="110"/>
      <c r="P44" s="273"/>
      <c r="Q44" s="273"/>
      <c r="R44" s="273"/>
      <c r="S44" s="111"/>
      <c r="T44" s="41"/>
      <c r="U44" s="47" t="s">
        <v>52</v>
      </c>
      <c r="V44" s="46"/>
      <c r="W44" s="44"/>
      <c r="Y44" s="267"/>
      <c r="Z44" s="267"/>
      <c r="AA44" s="267"/>
      <c r="AB44" s="267"/>
      <c r="AC44" s="267"/>
      <c r="AD44" s="278"/>
      <c r="AE44" s="278"/>
      <c r="AF44" s="278"/>
    </row>
    <row r="45" spans="1:32" ht="21.75" customHeight="1">
      <c r="A45" s="28">
        <v>5</v>
      </c>
      <c r="B45" s="276"/>
      <c r="C45" s="276"/>
      <c r="D45" s="276"/>
      <c r="E45" s="276"/>
      <c r="F45" s="276"/>
      <c r="G45" s="276"/>
      <c r="H45" s="112"/>
      <c r="I45" s="271"/>
      <c r="J45" s="272"/>
      <c r="K45" s="269"/>
      <c r="L45" s="270"/>
      <c r="M45" s="271"/>
      <c r="N45" s="272"/>
      <c r="O45" s="110"/>
      <c r="P45" s="273"/>
      <c r="Q45" s="273"/>
      <c r="R45" s="273"/>
      <c r="S45" s="111"/>
      <c r="T45" s="41"/>
      <c r="U45" s="47" t="s">
        <v>52</v>
      </c>
      <c r="V45" s="46"/>
      <c r="W45" s="44"/>
      <c r="Y45" s="267"/>
      <c r="Z45" s="267"/>
      <c r="AA45" s="267"/>
      <c r="AB45" s="267"/>
      <c r="AC45" s="267"/>
      <c r="AD45" s="268"/>
      <c r="AE45" s="268"/>
      <c r="AF45" s="268"/>
    </row>
    <row r="46" spans="1:32" ht="21.75" customHeight="1">
      <c r="I46" s="109" t="s">
        <v>39</v>
      </c>
      <c r="J46" s="49"/>
      <c r="K46" s="269"/>
      <c r="L46" s="270"/>
      <c r="M46" s="271"/>
      <c r="N46" s="272"/>
      <c r="O46" s="110"/>
      <c r="P46" s="273"/>
      <c r="Q46" s="273"/>
      <c r="R46" s="273"/>
      <c r="S46" s="111"/>
    </row>
  </sheetData>
  <sheetProtection sheet="1" selectLockedCells="1"/>
  <mergeCells count="137">
    <mergeCell ref="A1:AF1"/>
    <mergeCell ref="A2:G3"/>
    <mergeCell ref="V2:X3"/>
    <mergeCell ref="Y2:AA3"/>
    <mergeCell ref="P3:Q3"/>
    <mergeCell ref="A4:C4"/>
    <mergeCell ref="D4:F4"/>
    <mergeCell ref="V4:W4"/>
    <mergeCell ref="X4:Y4"/>
    <mergeCell ref="A5:C6"/>
    <mergeCell ref="D5:I6"/>
    <mergeCell ref="V5:W7"/>
    <mergeCell ref="V12:Y13"/>
    <mergeCell ref="Z12:Z13"/>
    <mergeCell ref="X5:AF7"/>
    <mergeCell ref="A8:B9"/>
    <mergeCell ref="C8:F8"/>
    <mergeCell ref="G8:I8"/>
    <mergeCell ref="V8:W9"/>
    <mergeCell ref="X8:AF9"/>
    <mergeCell ref="C9:F9"/>
    <mergeCell ref="G9:I9"/>
    <mergeCell ref="R9:T9"/>
    <mergeCell ref="AA12:AE13"/>
    <mergeCell ref="A13:C13"/>
    <mergeCell ref="E13:F15"/>
    <mergeCell ref="G13:J15"/>
    <mergeCell ref="V10:W10"/>
    <mergeCell ref="X10:AE10"/>
    <mergeCell ref="A11:B11"/>
    <mergeCell ref="C11:G11"/>
    <mergeCell ref="H11:I11"/>
    <mergeCell ref="K11:M11"/>
    <mergeCell ref="X11:Y11"/>
    <mergeCell ref="AC11:AE11"/>
    <mergeCell ref="A10:B10"/>
    <mergeCell ref="C10:G10"/>
    <mergeCell ref="H10:J10"/>
    <mergeCell ref="K10:M10"/>
    <mergeCell ref="U17:V17"/>
    <mergeCell ref="A18:B21"/>
    <mergeCell ref="C18:F21"/>
    <mergeCell ref="J18:K21"/>
    <mergeCell ref="R18:V21"/>
    <mergeCell ref="A17:B17"/>
    <mergeCell ref="C17:E17"/>
    <mergeCell ref="G17:I17"/>
    <mergeCell ref="J17:K17"/>
    <mergeCell ref="L17:P17"/>
    <mergeCell ref="R17:T17"/>
    <mergeCell ref="W18:Y21"/>
    <mergeCell ref="Z18:AC21"/>
    <mergeCell ref="AD18:AF21"/>
    <mergeCell ref="AE17:AF17"/>
    <mergeCell ref="AH18:AI20"/>
    <mergeCell ref="AJ18:AK20"/>
    <mergeCell ref="A22:B25"/>
    <mergeCell ref="C22:F25"/>
    <mergeCell ref="J22:K25"/>
    <mergeCell ref="R22:V25"/>
    <mergeCell ref="W22:Y25"/>
    <mergeCell ref="Z22:AC25"/>
    <mergeCell ref="AD22:AF25"/>
    <mergeCell ref="A26:B29"/>
    <mergeCell ref="C26:F29"/>
    <mergeCell ref="J26:K29"/>
    <mergeCell ref="R26:V29"/>
    <mergeCell ref="W26:Y29"/>
    <mergeCell ref="Z26:AC29"/>
    <mergeCell ref="AD26:AF29"/>
    <mergeCell ref="A30:B33"/>
    <mergeCell ref="C30:F33"/>
    <mergeCell ref="R30:V33"/>
    <mergeCell ref="W30:Y33"/>
    <mergeCell ref="Z30:AC33"/>
    <mergeCell ref="G38:J39"/>
    <mergeCell ref="B40:E40"/>
    <mergeCell ref="F40:G40"/>
    <mergeCell ref="I40:J40"/>
    <mergeCell ref="K40:L40"/>
    <mergeCell ref="M40:N40"/>
    <mergeCell ref="AD30:AF33"/>
    <mergeCell ref="A34:B36"/>
    <mergeCell ref="C34:F36"/>
    <mergeCell ref="J34:K36"/>
    <mergeCell ref="L34:P36"/>
    <mergeCell ref="R34:V36"/>
    <mergeCell ref="W34:Y36"/>
    <mergeCell ref="AD34:AF34"/>
    <mergeCell ref="AD35:AF36"/>
    <mergeCell ref="O40:S40"/>
    <mergeCell ref="T40:V40"/>
    <mergeCell ref="Y40:AC40"/>
    <mergeCell ref="AD40:AF40"/>
    <mergeCell ref="B41:E41"/>
    <mergeCell ref="F41:G41"/>
    <mergeCell ref="I41:J41"/>
    <mergeCell ref="K41:L41"/>
    <mergeCell ref="M41:N41"/>
    <mergeCell ref="P41:R41"/>
    <mergeCell ref="Y41:AC41"/>
    <mergeCell ref="AD41:AF41"/>
    <mergeCell ref="B42:E42"/>
    <mergeCell ref="F42:G42"/>
    <mergeCell ref="I42:J42"/>
    <mergeCell ref="K42:L42"/>
    <mergeCell ref="M42:N42"/>
    <mergeCell ref="P42:R42"/>
    <mergeCell ref="Y42:AC42"/>
    <mergeCell ref="AD42:AF42"/>
    <mergeCell ref="Y45:AC45"/>
    <mergeCell ref="AD45:AF45"/>
    <mergeCell ref="K46:L46"/>
    <mergeCell ref="M46:N46"/>
    <mergeCell ref="P46:R46"/>
    <mergeCell ref="B45:E45"/>
    <mergeCell ref="F45:G45"/>
    <mergeCell ref="I45:J45"/>
    <mergeCell ref="K45:L45"/>
    <mergeCell ref="M45:N45"/>
    <mergeCell ref="P45:R45"/>
    <mergeCell ref="Y43:AC43"/>
    <mergeCell ref="AD43:AF43"/>
    <mergeCell ref="B44:E44"/>
    <mergeCell ref="F44:G44"/>
    <mergeCell ref="I44:J44"/>
    <mergeCell ref="K44:L44"/>
    <mergeCell ref="M44:N44"/>
    <mergeCell ref="P44:R44"/>
    <mergeCell ref="Y44:AC44"/>
    <mergeCell ref="AD44:AF44"/>
    <mergeCell ref="B43:E43"/>
    <mergeCell ref="F43:G43"/>
    <mergeCell ref="I43:J43"/>
    <mergeCell ref="K43:L43"/>
    <mergeCell ref="M43:N43"/>
    <mergeCell ref="P43:R43"/>
  </mergeCells>
  <phoneticPr fontId="1"/>
  <dataValidations count="3">
    <dataValidation imeMode="on" allowBlank="1" showInputMessage="1" showErrorMessage="1" sqref="G30 D5:I6 C11:H11 C9:I9 X10 A18:F29 X5 X8 AF12:AF13 Z12:AA12" xr:uid="{479B0AE9-18D9-4788-8B8A-72856138AAED}"/>
    <dataValidation imeMode="halfKatakana" allowBlank="1" showInputMessage="1" showErrorMessage="1" sqref="C10:H10" xr:uid="{FD3981FB-9380-4CDB-9D33-5F266B0E588B}"/>
    <dataValidation imeMode="off" allowBlank="1" showInputMessage="1" showErrorMessage="1" sqref="K3 AD44:AE44 L30:L31 J5:Q5 R9:S10 X11 AH3 AB3 A30:A32 J22:J23 L4:Q4 L34 AD26:AD27 AD22:AD23 AC11 J26:J27 U17:V17 K11:M11 D4:J4 X4 N3 P3:Q3 AH1 G18:I29 L18:P29 R22:V25 W22:AC29 G34:I36 Y2 AD35:AF36 J18:J19" xr:uid="{05624F05-FF8F-4F29-844E-34C6305B2F70}"/>
  </dataValidations>
  <printOptions horizontalCentered="1" verticalCentered="1"/>
  <pageMargins left="0.59055118110236227" right="0.59055118110236227" top="0.78740157480314965" bottom="0" header="0.23622047244094491" footer="0.23622047244094491"/>
  <pageSetup paperSize="9" scale="98" orientation="landscape" blackAndWhite="1" r:id="rId1"/>
  <headerFooter>
    <oddHeader>&amp;C&amp;8▲</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39E30-C514-401C-84BE-0A5773C53358}">
  <sheetPr>
    <tabColor rgb="FFFF0000"/>
  </sheetPr>
  <dimension ref="A1:O224"/>
  <sheetViews>
    <sheetView view="pageBreakPreview" zoomScaleNormal="100" zoomScaleSheetLayoutView="100" workbookViewId="0">
      <selection activeCell="K19" sqref="K19"/>
    </sheetView>
  </sheetViews>
  <sheetFormatPr defaultColWidth="9.85546875" defaultRowHeight="13.5"/>
  <cols>
    <col min="1" max="1" width="3" style="90" customWidth="1"/>
    <col min="2" max="3" width="15.5703125" style="90" customWidth="1"/>
    <col min="4" max="4" width="4.140625" style="90" customWidth="1"/>
    <col min="5" max="6" width="11.7109375" style="90" customWidth="1"/>
    <col min="7" max="7" width="16.7109375" style="90" customWidth="1"/>
    <col min="8" max="8" width="9.85546875" style="90"/>
    <col min="9" max="9" width="16.7109375" style="90" customWidth="1"/>
    <col min="10" max="10" width="9.85546875" style="90"/>
    <col min="11" max="11" width="16.7109375" style="90" customWidth="1"/>
    <col min="12" max="12" width="9.85546875" style="90"/>
    <col min="13" max="13" width="16.7109375" style="90" customWidth="1"/>
    <col min="14" max="14" width="0" style="90" hidden="1" customWidth="1"/>
    <col min="15" max="15" width="12.7109375" style="90" hidden="1" customWidth="1"/>
    <col min="16" max="16384" width="9.85546875" style="90"/>
  </cols>
  <sheetData>
    <row r="1" spans="1:15" ht="23.25" customHeight="1">
      <c r="A1" s="781" t="s">
        <v>65</v>
      </c>
      <c r="B1" s="781"/>
      <c r="C1" s="781"/>
      <c r="D1" s="781"/>
      <c r="E1" s="781"/>
      <c r="F1" s="781"/>
      <c r="G1" s="781"/>
      <c r="H1" s="781"/>
      <c r="I1" s="781"/>
      <c r="J1" s="781"/>
      <c r="K1" s="781"/>
      <c r="L1" s="781"/>
      <c r="M1" s="781"/>
      <c r="N1" s="781"/>
      <c r="O1" s="89"/>
    </row>
    <row r="2" spans="1:15" ht="14.25">
      <c r="D2" s="168"/>
      <c r="E2" s="168"/>
      <c r="F2" s="168"/>
      <c r="G2" s="168"/>
      <c r="H2" s="168"/>
      <c r="I2" s="168"/>
      <c r="J2" s="168"/>
      <c r="K2" s="241" t="s">
        <v>149</v>
      </c>
      <c r="L2" s="782" t="s">
        <v>148</v>
      </c>
      <c r="M2" s="782"/>
      <c r="N2" s="168"/>
      <c r="O2" s="168"/>
    </row>
    <row r="3" spans="1:15" ht="14.25">
      <c r="A3" s="168"/>
      <c r="B3" s="209" t="s">
        <v>120</v>
      </c>
      <c r="C3" s="168">
        <f>IF('請求書(記入例)請負契約'!D4="","",'請求書(記入例)請負契約'!D4)</f>
        <v>99999</v>
      </c>
      <c r="D3" s="168"/>
      <c r="E3" s="168"/>
      <c r="F3" s="168"/>
      <c r="G3" s="168"/>
      <c r="H3" s="168"/>
      <c r="I3" s="168"/>
      <c r="J3" s="168"/>
      <c r="K3" s="168"/>
      <c r="L3" s="168"/>
      <c r="M3" s="168"/>
      <c r="N3" s="168"/>
      <c r="O3" s="168"/>
    </row>
    <row r="4" spans="1:15" ht="19.5" customHeight="1">
      <c r="B4" s="91" t="s">
        <v>66</v>
      </c>
      <c r="C4" s="783" t="str">
        <f>IF('請求書(記入例)請負契約'!D5="","",'請求書(記入例)請負契約'!D5)</f>
        <v>〇〇〇〇〇工事</v>
      </c>
      <c r="D4" s="783" t="str">
        <f>IF('請求書(記入例)請負契約'!E5="","",'請求書(記入例)請負契約'!E5)</f>
        <v/>
      </c>
      <c r="E4" s="783" t="str">
        <f>IF('請求書(記入例)請負契約'!F5="","",'請求書(記入例)請負契約'!F5)</f>
        <v/>
      </c>
      <c r="F4" s="783" t="str">
        <f>IF('請求書(記入例)請負契約'!G5="","",'請求書(記入例)請負契約'!G5)</f>
        <v/>
      </c>
      <c r="G4" s="92"/>
      <c r="H4" s="92"/>
      <c r="I4" s="93"/>
      <c r="J4" s="94"/>
      <c r="K4" s="94"/>
      <c r="L4" s="94"/>
      <c r="M4" s="94"/>
      <c r="N4" s="94"/>
      <c r="O4" s="94"/>
    </row>
    <row r="5" spans="1:15" ht="19.5" customHeight="1">
      <c r="B5" s="95" t="s">
        <v>67</v>
      </c>
      <c r="C5" s="265">
        <v>45170</v>
      </c>
      <c r="D5" s="266" t="s">
        <v>84</v>
      </c>
      <c r="E5" s="784">
        <v>45291</v>
      </c>
      <c r="F5" s="784"/>
      <c r="G5" s="92"/>
      <c r="H5" s="92"/>
      <c r="I5" s="93"/>
      <c r="J5" s="91" t="s">
        <v>68</v>
      </c>
      <c r="K5" s="785" t="str">
        <f>IF('請求書(記入例)請負契約'!X8="","",'請求書(記入例)請負契約'!X8)</f>
        <v>○○建設株式会社</v>
      </c>
      <c r="L5" s="785"/>
      <c r="M5" s="785"/>
      <c r="N5" s="785"/>
      <c r="O5" s="785"/>
    </row>
    <row r="6" spans="1:15" ht="14.25" customHeight="1">
      <c r="A6" s="786"/>
      <c r="B6" s="787"/>
      <c r="C6" s="788"/>
      <c r="D6" s="789"/>
      <c r="E6" s="789"/>
      <c r="F6" s="789"/>
      <c r="G6" s="789"/>
      <c r="H6" s="789"/>
      <c r="I6" s="169"/>
      <c r="J6" s="169"/>
      <c r="K6" s="208"/>
      <c r="L6" s="790"/>
      <c r="M6" s="790"/>
      <c r="N6" s="790"/>
      <c r="O6" s="790"/>
    </row>
    <row r="7" spans="1:15">
      <c r="A7" s="791" t="s">
        <v>69</v>
      </c>
      <c r="B7" s="792"/>
      <c r="C7" s="792"/>
      <c r="D7" s="792"/>
      <c r="E7" s="792"/>
      <c r="F7" s="792"/>
      <c r="G7" s="793"/>
      <c r="H7" s="794" t="s">
        <v>70</v>
      </c>
      <c r="I7" s="795"/>
      <c r="J7" s="796" t="s">
        <v>82</v>
      </c>
      <c r="K7" s="797"/>
      <c r="L7" s="796" t="s">
        <v>83</v>
      </c>
      <c r="M7" s="797"/>
      <c r="N7" s="795" t="s">
        <v>71</v>
      </c>
      <c r="O7" s="797"/>
    </row>
    <row r="8" spans="1:15">
      <c r="A8" s="780" t="s">
        <v>72</v>
      </c>
      <c r="B8" s="780"/>
      <c r="C8" s="780"/>
      <c r="D8" s="96" t="s">
        <v>73</v>
      </c>
      <c r="E8" s="167" t="s">
        <v>74</v>
      </c>
      <c r="F8" s="167" t="s">
        <v>75</v>
      </c>
      <c r="G8" s="97" t="s">
        <v>76</v>
      </c>
      <c r="H8" s="98" t="s">
        <v>74</v>
      </c>
      <c r="I8" s="97" t="s">
        <v>76</v>
      </c>
      <c r="J8" s="167" t="s">
        <v>74</v>
      </c>
      <c r="K8" s="167" t="s">
        <v>76</v>
      </c>
      <c r="L8" s="167" t="s">
        <v>74</v>
      </c>
      <c r="M8" s="167" t="s">
        <v>76</v>
      </c>
      <c r="N8" s="99" t="s">
        <v>74</v>
      </c>
      <c r="O8" s="167" t="s">
        <v>76</v>
      </c>
    </row>
    <row r="9" spans="1:15" ht="22.5" customHeight="1">
      <c r="A9" s="242"/>
      <c r="B9" s="243" t="s">
        <v>150</v>
      </c>
      <c r="C9" s="244"/>
      <c r="D9" s="245" t="s">
        <v>151</v>
      </c>
      <c r="E9" s="246">
        <v>1</v>
      </c>
      <c r="F9" s="247"/>
      <c r="G9" s="248">
        <v>200000</v>
      </c>
      <c r="H9" s="249"/>
      <c r="I9" s="248">
        <v>200000</v>
      </c>
      <c r="J9" s="250"/>
      <c r="K9" s="247">
        <v>100000</v>
      </c>
      <c r="L9" s="250" t="str">
        <f>IF(H9="","",H9-J9)</f>
        <v/>
      </c>
      <c r="M9" s="247">
        <f>IF(I9="","",I9-K9)</f>
        <v>100000</v>
      </c>
      <c r="N9" s="101"/>
      <c r="O9" s="100">
        <f>G9-I9</f>
        <v>0</v>
      </c>
    </row>
    <row r="10" spans="1:15" ht="22.5" customHeight="1">
      <c r="A10" s="242"/>
      <c r="B10" s="243" t="s">
        <v>152</v>
      </c>
      <c r="C10" s="251"/>
      <c r="D10" s="245" t="s">
        <v>151</v>
      </c>
      <c r="E10" s="246">
        <v>1</v>
      </c>
      <c r="F10" s="247"/>
      <c r="G10" s="248">
        <v>500000</v>
      </c>
      <c r="H10" s="249"/>
      <c r="I10" s="248">
        <v>400000</v>
      </c>
      <c r="J10" s="250"/>
      <c r="K10" s="247">
        <v>250000</v>
      </c>
      <c r="L10" s="250" t="str">
        <f t="shared" ref="L10:M23" si="0">IF(H10="","",H10-J10)</f>
        <v/>
      </c>
      <c r="M10" s="247">
        <f t="shared" si="0"/>
        <v>150000</v>
      </c>
      <c r="N10" s="101"/>
      <c r="O10" s="100">
        <f t="shared" ref="O10:O15" si="1">G10-I10</f>
        <v>100000</v>
      </c>
    </row>
    <row r="11" spans="1:15" ht="22.5" customHeight="1">
      <c r="A11" s="242"/>
      <c r="B11" s="243" t="s">
        <v>153</v>
      </c>
      <c r="C11" s="251"/>
      <c r="D11" s="245" t="s">
        <v>151</v>
      </c>
      <c r="E11" s="246">
        <v>1</v>
      </c>
      <c r="F11" s="247"/>
      <c r="G11" s="248">
        <v>300000</v>
      </c>
      <c r="H11" s="249"/>
      <c r="I11" s="248">
        <v>200000</v>
      </c>
      <c r="J11" s="250"/>
      <c r="K11" s="247">
        <v>150000</v>
      </c>
      <c r="L11" s="250" t="str">
        <f t="shared" si="0"/>
        <v/>
      </c>
      <c r="M11" s="247">
        <f t="shared" si="0"/>
        <v>50000</v>
      </c>
      <c r="N11" s="101"/>
      <c r="O11" s="100">
        <f t="shared" si="1"/>
        <v>100000</v>
      </c>
    </row>
    <row r="12" spans="1:15" ht="22.5" customHeight="1">
      <c r="A12" s="242"/>
      <c r="B12" s="243"/>
      <c r="C12" s="251"/>
      <c r="D12" s="245"/>
      <c r="E12" s="246"/>
      <c r="F12" s="247"/>
      <c r="G12" s="248"/>
      <c r="H12" s="249"/>
      <c r="I12" s="248"/>
      <c r="J12" s="250"/>
      <c r="K12" s="247"/>
      <c r="L12" s="250" t="str">
        <f t="shared" si="0"/>
        <v/>
      </c>
      <c r="M12" s="247" t="str">
        <f t="shared" si="0"/>
        <v/>
      </c>
      <c r="N12" s="101"/>
      <c r="O12" s="100">
        <f t="shared" si="1"/>
        <v>0</v>
      </c>
    </row>
    <row r="13" spans="1:15" ht="22.5" customHeight="1">
      <c r="A13" s="242"/>
      <c r="B13" s="243"/>
      <c r="C13" s="251"/>
      <c r="D13" s="245"/>
      <c r="E13" s="246"/>
      <c r="F13" s="247"/>
      <c r="G13" s="248"/>
      <c r="H13" s="249"/>
      <c r="I13" s="248"/>
      <c r="J13" s="250"/>
      <c r="K13" s="247"/>
      <c r="L13" s="250" t="str">
        <f t="shared" si="0"/>
        <v/>
      </c>
      <c r="M13" s="247" t="str">
        <f t="shared" si="0"/>
        <v/>
      </c>
      <c r="N13" s="101"/>
      <c r="O13" s="100">
        <f t="shared" si="1"/>
        <v>0</v>
      </c>
    </row>
    <row r="14" spans="1:15" ht="22.5" customHeight="1">
      <c r="A14" s="242"/>
      <c r="B14" s="243"/>
      <c r="C14" s="251"/>
      <c r="D14" s="245"/>
      <c r="E14" s="246"/>
      <c r="F14" s="247"/>
      <c r="G14" s="248"/>
      <c r="H14" s="249"/>
      <c r="I14" s="248"/>
      <c r="J14" s="250"/>
      <c r="K14" s="247"/>
      <c r="L14" s="250" t="str">
        <f t="shared" si="0"/>
        <v/>
      </c>
      <c r="M14" s="247" t="str">
        <f t="shared" si="0"/>
        <v/>
      </c>
      <c r="N14" s="101"/>
      <c r="O14" s="100">
        <f t="shared" si="1"/>
        <v>0</v>
      </c>
    </row>
    <row r="15" spans="1:15" ht="22.5" customHeight="1">
      <c r="A15" s="242"/>
      <c r="B15" s="243"/>
      <c r="C15" s="251"/>
      <c r="D15" s="245"/>
      <c r="E15" s="246"/>
      <c r="F15" s="247"/>
      <c r="G15" s="248"/>
      <c r="H15" s="249"/>
      <c r="I15" s="248"/>
      <c r="J15" s="250"/>
      <c r="K15" s="247"/>
      <c r="L15" s="250" t="str">
        <f t="shared" si="0"/>
        <v/>
      </c>
      <c r="M15" s="247" t="str">
        <f t="shared" si="0"/>
        <v/>
      </c>
      <c r="N15" s="101"/>
      <c r="O15" s="100">
        <f t="shared" si="1"/>
        <v>0</v>
      </c>
    </row>
    <row r="16" spans="1:15" ht="22.5" customHeight="1">
      <c r="A16" s="242"/>
      <c r="B16" s="243"/>
      <c r="C16" s="251"/>
      <c r="D16" s="245"/>
      <c r="E16" s="246"/>
      <c r="F16" s="247"/>
      <c r="G16" s="248"/>
      <c r="H16" s="249"/>
      <c r="I16" s="248"/>
      <c r="J16" s="250"/>
      <c r="K16" s="247"/>
      <c r="L16" s="250" t="str">
        <f t="shared" si="0"/>
        <v/>
      </c>
      <c r="M16" s="247" t="str">
        <f t="shared" si="0"/>
        <v/>
      </c>
      <c r="N16" s="101"/>
      <c r="O16" s="100"/>
    </row>
    <row r="17" spans="1:15" ht="22.5" customHeight="1">
      <c r="A17" s="242"/>
      <c r="B17" s="243"/>
      <c r="C17" s="251"/>
      <c r="D17" s="245"/>
      <c r="E17" s="246"/>
      <c r="F17" s="247"/>
      <c r="G17" s="248"/>
      <c r="H17" s="249"/>
      <c r="I17" s="248"/>
      <c r="J17" s="250"/>
      <c r="K17" s="247"/>
      <c r="L17" s="250" t="str">
        <f t="shared" si="0"/>
        <v/>
      </c>
      <c r="M17" s="247" t="str">
        <f t="shared" si="0"/>
        <v/>
      </c>
      <c r="N17" s="101"/>
      <c r="O17" s="100"/>
    </row>
    <row r="18" spans="1:15" ht="22.5" customHeight="1">
      <c r="A18" s="242"/>
      <c r="B18" s="243"/>
      <c r="C18" s="251"/>
      <c r="D18" s="245"/>
      <c r="E18" s="246"/>
      <c r="F18" s="247"/>
      <c r="G18" s="248"/>
      <c r="H18" s="249"/>
      <c r="I18" s="248"/>
      <c r="J18" s="250"/>
      <c r="K18" s="247"/>
      <c r="L18" s="250" t="str">
        <f t="shared" si="0"/>
        <v/>
      </c>
      <c r="M18" s="247" t="str">
        <f t="shared" si="0"/>
        <v/>
      </c>
      <c r="N18" s="101"/>
      <c r="O18" s="100"/>
    </row>
    <row r="19" spans="1:15" ht="22.5" customHeight="1">
      <c r="A19" s="242"/>
      <c r="B19" s="243"/>
      <c r="C19" s="251"/>
      <c r="D19" s="245"/>
      <c r="E19" s="246"/>
      <c r="F19" s="247"/>
      <c r="G19" s="248"/>
      <c r="H19" s="249"/>
      <c r="I19" s="248"/>
      <c r="J19" s="250"/>
      <c r="K19" s="247"/>
      <c r="L19" s="250" t="str">
        <f t="shared" si="0"/>
        <v/>
      </c>
      <c r="M19" s="247" t="str">
        <f t="shared" si="0"/>
        <v/>
      </c>
      <c r="N19" s="101"/>
      <c r="O19" s="100"/>
    </row>
    <row r="20" spans="1:15" ht="22.5" customHeight="1">
      <c r="A20" s="242"/>
      <c r="B20" s="243"/>
      <c r="C20" s="251"/>
      <c r="D20" s="245"/>
      <c r="E20" s="246"/>
      <c r="F20" s="247"/>
      <c r="G20" s="248"/>
      <c r="H20" s="249"/>
      <c r="I20" s="248"/>
      <c r="J20" s="250"/>
      <c r="K20" s="247"/>
      <c r="L20" s="250" t="str">
        <f t="shared" si="0"/>
        <v/>
      </c>
      <c r="M20" s="247" t="str">
        <f t="shared" si="0"/>
        <v/>
      </c>
      <c r="N20" s="101"/>
      <c r="O20" s="100"/>
    </row>
    <row r="21" spans="1:15" ht="22.5" customHeight="1">
      <c r="A21" s="242"/>
      <c r="B21" s="243"/>
      <c r="C21" s="251"/>
      <c r="D21" s="245"/>
      <c r="E21" s="246"/>
      <c r="F21" s="247"/>
      <c r="G21" s="248"/>
      <c r="H21" s="249"/>
      <c r="I21" s="248"/>
      <c r="J21" s="250"/>
      <c r="K21" s="247"/>
      <c r="L21" s="250" t="str">
        <f t="shared" si="0"/>
        <v/>
      </c>
      <c r="M21" s="247" t="str">
        <f t="shared" si="0"/>
        <v/>
      </c>
      <c r="N21" s="101"/>
      <c r="O21" s="100"/>
    </row>
    <row r="22" spans="1:15" ht="22.5" customHeight="1">
      <c r="A22" s="242"/>
      <c r="B22" s="243"/>
      <c r="C22" s="251"/>
      <c r="D22" s="245"/>
      <c r="E22" s="246"/>
      <c r="F22" s="247"/>
      <c r="G22" s="248"/>
      <c r="H22" s="249"/>
      <c r="I22" s="248"/>
      <c r="J22" s="250"/>
      <c r="K22" s="247"/>
      <c r="L22" s="250" t="str">
        <f t="shared" si="0"/>
        <v/>
      </c>
      <c r="M22" s="247" t="str">
        <f t="shared" si="0"/>
        <v/>
      </c>
      <c r="N22" s="101"/>
      <c r="O22" s="100"/>
    </row>
    <row r="23" spans="1:15" ht="22.5" customHeight="1">
      <c r="A23" s="242"/>
      <c r="B23" s="243"/>
      <c r="C23" s="251"/>
      <c r="D23" s="245"/>
      <c r="E23" s="246"/>
      <c r="F23" s="247"/>
      <c r="G23" s="248"/>
      <c r="H23" s="249"/>
      <c r="I23" s="248"/>
      <c r="J23" s="250"/>
      <c r="K23" s="247"/>
      <c r="L23" s="250" t="str">
        <f t="shared" si="0"/>
        <v/>
      </c>
      <c r="M23" s="247" t="str">
        <f t="shared" si="0"/>
        <v/>
      </c>
      <c r="N23" s="101"/>
      <c r="O23" s="100"/>
    </row>
    <row r="24" spans="1:15" ht="22.5" customHeight="1">
      <c r="A24" s="242"/>
      <c r="B24" s="252" t="s">
        <v>118</v>
      </c>
      <c r="C24" s="251"/>
      <c r="D24" s="245"/>
      <c r="E24" s="246"/>
      <c r="F24" s="247"/>
      <c r="G24" s="248">
        <f>SUM(G9:G23)</f>
        <v>1000000</v>
      </c>
      <c r="H24" s="249"/>
      <c r="I24" s="248">
        <f>SUM(I9:I23)</f>
        <v>800000</v>
      </c>
      <c r="J24" s="250"/>
      <c r="K24" s="247">
        <f>SUM(K9:K23)</f>
        <v>500000</v>
      </c>
      <c r="L24" s="250"/>
      <c r="M24" s="247">
        <f t="shared" ref="M24:M26" si="2">I24-K24</f>
        <v>300000</v>
      </c>
      <c r="N24" s="101"/>
      <c r="O24" s="100">
        <f t="shared" ref="O24:O26" si="3">G24-I24</f>
        <v>200000</v>
      </c>
    </row>
    <row r="25" spans="1:15" ht="22.5" customHeight="1">
      <c r="A25" s="242"/>
      <c r="B25" s="252" t="s">
        <v>85</v>
      </c>
      <c r="C25" s="251"/>
      <c r="D25" s="245"/>
      <c r="E25" s="246"/>
      <c r="F25" s="253">
        <v>0.1</v>
      </c>
      <c r="G25" s="248">
        <f>ROUND(G24*F25,0)</f>
        <v>100000</v>
      </c>
      <c r="H25" s="249"/>
      <c r="I25" s="248">
        <f>ROUND(I24*$F25,0)</f>
        <v>80000</v>
      </c>
      <c r="J25" s="250"/>
      <c r="K25" s="247">
        <f>ROUND(K24*$F25,0)</f>
        <v>50000</v>
      </c>
      <c r="L25" s="250"/>
      <c r="M25" s="247">
        <f t="shared" si="2"/>
        <v>30000</v>
      </c>
      <c r="N25" s="101"/>
      <c r="O25" s="100">
        <f t="shared" si="3"/>
        <v>20000</v>
      </c>
    </row>
    <row r="26" spans="1:15" ht="22.5" customHeight="1">
      <c r="A26" s="242"/>
      <c r="B26" s="252" t="s">
        <v>119</v>
      </c>
      <c r="C26" s="251"/>
      <c r="D26" s="245"/>
      <c r="E26" s="246"/>
      <c r="F26" s="247"/>
      <c r="G26" s="248">
        <f>G24+G25</f>
        <v>1100000</v>
      </c>
      <c r="H26" s="249"/>
      <c r="I26" s="248">
        <f>I24+I25</f>
        <v>880000</v>
      </c>
      <c r="J26" s="250"/>
      <c r="K26" s="247">
        <f>K24+K25</f>
        <v>550000</v>
      </c>
      <c r="L26" s="250"/>
      <c r="M26" s="247">
        <f t="shared" si="2"/>
        <v>330000</v>
      </c>
      <c r="N26" s="101"/>
      <c r="O26" s="100">
        <f t="shared" si="3"/>
        <v>220000</v>
      </c>
    </row>
    <row r="27" spans="1:15" ht="22.5" customHeight="1">
      <c r="A27" s="242"/>
      <c r="B27" s="243"/>
      <c r="C27" s="251"/>
      <c r="D27" s="254"/>
      <c r="E27" s="246"/>
      <c r="F27" s="247"/>
      <c r="G27" s="248"/>
      <c r="H27" s="249"/>
      <c r="I27" s="248"/>
      <c r="J27" s="250"/>
      <c r="K27" s="247"/>
      <c r="L27" s="250" t="str">
        <f t="shared" ref="L27:M45" si="4">IF(H27="","",H27-J27)</f>
        <v/>
      </c>
      <c r="M27" s="247" t="str">
        <f t="shared" si="4"/>
        <v/>
      </c>
      <c r="N27" s="101"/>
      <c r="O27" s="100"/>
    </row>
    <row r="28" spans="1:15" ht="22.5" customHeight="1">
      <c r="A28" s="242"/>
      <c r="B28" s="243"/>
      <c r="C28" s="244"/>
      <c r="D28" s="245"/>
      <c r="E28" s="250"/>
      <c r="F28" s="247"/>
      <c r="G28" s="248"/>
      <c r="H28" s="249"/>
      <c r="I28" s="247"/>
      <c r="J28" s="250"/>
      <c r="K28" s="247"/>
      <c r="L28" s="250" t="str">
        <f t="shared" si="4"/>
        <v/>
      </c>
      <c r="M28" s="247" t="str">
        <f t="shared" si="4"/>
        <v/>
      </c>
      <c r="N28" s="101"/>
      <c r="O28" s="100"/>
    </row>
    <row r="29" spans="1:15" ht="22.5" customHeight="1">
      <c r="A29" s="242"/>
      <c r="B29" s="243"/>
      <c r="C29" s="251"/>
      <c r="D29" s="245"/>
      <c r="E29" s="250"/>
      <c r="F29" s="247"/>
      <c r="G29" s="248"/>
      <c r="H29" s="249"/>
      <c r="I29" s="247"/>
      <c r="J29" s="250"/>
      <c r="K29" s="247"/>
      <c r="L29" s="250" t="str">
        <f t="shared" si="4"/>
        <v/>
      </c>
      <c r="M29" s="247" t="str">
        <f t="shared" si="4"/>
        <v/>
      </c>
      <c r="N29" s="101"/>
      <c r="O29" s="100"/>
    </row>
    <row r="30" spans="1:15" ht="22.5" customHeight="1">
      <c r="A30" s="242"/>
      <c r="B30" s="243"/>
      <c r="C30" s="251"/>
      <c r="D30" s="245"/>
      <c r="E30" s="250"/>
      <c r="F30" s="247"/>
      <c r="G30" s="248"/>
      <c r="H30" s="249"/>
      <c r="I30" s="247"/>
      <c r="J30" s="250"/>
      <c r="K30" s="247"/>
      <c r="L30" s="250" t="str">
        <f t="shared" si="4"/>
        <v/>
      </c>
      <c r="M30" s="247" t="str">
        <f t="shared" si="4"/>
        <v/>
      </c>
      <c r="N30" s="101"/>
      <c r="O30" s="100"/>
    </row>
    <row r="31" spans="1:15" ht="22.5" customHeight="1">
      <c r="A31" s="242"/>
      <c r="B31" s="243"/>
      <c r="C31" s="251"/>
      <c r="D31" s="245"/>
      <c r="E31" s="250"/>
      <c r="F31" s="247"/>
      <c r="G31" s="248"/>
      <c r="H31" s="249"/>
      <c r="I31" s="247"/>
      <c r="J31" s="250"/>
      <c r="K31" s="247"/>
      <c r="L31" s="250" t="str">
        <f t="shared" si="4"/>
        <v/>
      </c>
      <c r="M31" s="247" t="str">
        <f t="shared" si="4"/>
        <v/>
      </c>
      <c r="N31" s="101"/>
      <c r="O31" s="100"/>
    </row>
    <row r="32" spans="1:15" ht="22.5" customHeight="1">
      <c r="A32" s="242"/>
      <c r="B32" s="243"/>
      <c r="C32" s="251"/>
      <c r="D32" s="245"/>
      <c r="E32" s="250"/>
      <c r="F32" s="247"/>
      <c r="G32" s="248"/>
      <c r="H32" s="249"/>
      <c r="I32" s="247"/>
      <c r="J32" s="250"/>
      <c r="K32" s="247"/>
      <c r="L32" s="250" t="str">
        <f t="shared" si="4"/>
        <v/>
      </c>
      <c r="M32" s="247" t="str">
        <f t="shared" si="4"/>
        <v/>
      </c>
      <c r="N32" s="101"/>
      <c r="O32" s="100"/>
    </row>
    <row r="33" spans="1:15" ht="22.5" customHeight="1">
      <c r="A33" s="242"/>
      <c r="B33" s="243"/>
      <c r="C33" s="251"/>
      <c r="D33" s="245"/>
      <c r="E33" s="250"/>
      <c r="F33" s="247"/>
      <c r="G33" s="248"/>
      <c r="H33" s="249"/>
      <c r="I33" s="247"/>
      <c r="J33" s="250"/>
      <c r="K33" s="247"/>
      <c r="L33" s="250" t="str">
        <f t="shared" si="4"/>
        <v/>
      </c>
      <c r="M33" s="247" t="str">
        <f t="shared" si="4"/>
        <v/>
      </c>
      <c r="N33" s="101"/>
      <c r="O33" s="100"/>
    </row>
    <row r="34" spans="1:15" ht="22.5" customHeight="1">
      <c r="A34" s="242"/>
      <c r="B34" s="243"/>
      <c r="C34" s="251"/>
      <c r="D34" s="245"/>
      <c r="E34" s="250"/>
      <c r="F34" s="247"/>
      <c r="G34" s="248"/>
      <c r="H34" s="249"/>
      <c r="I34" s="247"/>
      <c r="J34" s="250"/>
      <c r="K34" s="247"/>
      <c r="L34" s="250" t="str">
        <f t="shared" si="4"/>
        <v/>
      </c>
      <c r="M34" s="247" t="str">
        <f t="shared" si="4"/>
        <v/>
      </c>
      <c r="N34" s="101"/>
      <c r="O34" s="100"/>
    </row>
    <row r="35" spans="1:15" ht="22.5" customHeight="1">
      <c r="A35" s="242"/>
      <c r="B35" s="243"/>
      <c r="C35" s="251"/>
      <c r="D35" s="245"/>
      <c r="E35" s="250"/>
      <c r="F35" s="247"/>
      <c r="G35" s="248"/>
      <c r="H35" s="249"/>
      <c r="I35" s="247"/>
      <c r="J35" s="250"/>
      <c r="K35" s="247"/>
      <c r="L35" s="250" t="str">
        <f t="shared" si="4"/>
        <v/>
      </c>
      <c r="M35" s="247" t="str">
        <f t="shared" si="4"/>
        <v/>
      </c>
      <c r="N35" s="101"/>
      <c r="O35" s="100"/>
    </row>
    <row r="36" spans="1:15" ht="22.5" customHeight="1">
      <c r="A36" s="242"/>
      <c r="B36" s="243"/>
      <c r="C36" s="251"/>
      <c r="D36" s="245"/>
      <c r="E36" s="250"/>
      <c r="F36" s="247"/>
      <c r="G36" s="248"/>
      <c r="H36" s="249"/>
      <c r="I36" s="247"/>
      <c r="J36" s="250"/>
      <c r="K36" s="247"/>
      <c r="L36" s="250" t="str">
        <f t="shared" si="4"/>
        <v/>
      </c>
      <c r="M36" s="247" t="str">
        <f t="shared" si="4"/>
        <v/>
      </c>
      <c r="N36" s="101"/>
      <c r="O36" s="100"/>
    </row>
    <row r="37" spans="1:15" ht="22.5" customHeight="1">
      <c r="A37" s="242"/>
      <c r="B37" s="243"/>
      <c r="C37" s="251"/>
      <c r="D37" s="245"/>
      <c r="E37" s="250"/>
      <c r="F37" s="247"/>
      <c r="G37" s="248"/>
      <c r="H37" s="249"/>
      <c r="I37" s="247"/>
      <c r="J37" s="250"/>
      <c r="K37" s="247"/>
      <c r="L37" s="250" t="str">
        <f t="shared" si="4"/>
        <v/>
      </c>
      <c r="M37" s="247" t="str">
        <f t="shared" si="4"/>
        <v/>
      </c>
      <c r="N37" s="101"/>
      <c r="O37" s="100"/>
    </row>
    <row r="38" spans="1:15" ht="22.5" customHeight="1">
      <c r="A38" s="242"/>
      <c r="B38" s="243"/>
      <c r="C38" s="251"/>
      <c r="D38" s="245"/>
      <c r="E38" s="250"/>
      <c r="F38" s="247"/>
      <c r="G38" s="248"/>
      <c r="H38" s="249"/>
      <c r="I38" s="247"/>
      <c r="J38" s="250"/>
      <c r="K38" s="247"/>
      <c r="L38" s="250" t="str">
        <f t="shared" si="4"/>
        <v/>
      </c>
      <c r="M38" s="247" t="str">
        <f t="shared" si="4"/>
        <v/>
      </c>
      <c r="N38" s="101"/>
      <c r="O38" s="100"/>
    </row>
    <row r="39" spans="1:15" ht="22.5" customHeight="1">
      <c r="A39" s="242"/>
      <c r="B39" s="243"/>
      <c r="C39" s="251"/>
      <c r="D39" s="245"/>
      <c r="E39" s="250"/>
      <c r="F39" s="247"/>
      <c r="G39" s="248"/>
      <c r="H39" s="249"/>
      <c r="I39" s="247"/>
      <c r="J39" s="250"/>
      <c r="K39" s="247"/>
      <c r="L39" s="250" t="str">
        <f t="shared" si="4"/>
        <v/>
      </c>
      <c r="M39" s="247" t="str">
        <f t="shared" si="4"/>
        <v/>
      </c>
      <c r="N39" s="101"/>
      <c r="O39" s="100"/>
    </row>
    <row r="40" spans="1:15" ht="22.5" customHeight="1">
      <c r="A40" s="242"/>
      <c r="B40" s="243"/>
      <c r="C40" s="251"/>
      <c r="D40" s="245"/>
      <c r="E40" s="250"/>
      <c r="F40" s="247"/>
      <c r="G40" s="248"/>
      <c r="H40" s="249"/>
      <c r="I40" s="247"/>
      <c r="J40" s="250"/>
      <c r="K40" s="247"/>
      <c r="L40" s="250" t="str">
        <f t="shared" si="4"/>
        <v/>
      </c>
      <c r="M40" s="247" t="str">
        <f t="shared" si="4"/>
        <v/>
      </c>
      <c r="N40" s="101"/>
      <c r="O40" s="100"/>
    </row>
    <row r="41" spans="1:15" ht="22.5" customHeight="1">
      <c r="A41" s="242"/>
      <c r="B41" s="243"/>
      <c r="C41" s="251"/>
      <c r="D41" s="245"/>
      <c r="E41" s="250"/>
      <c r="F41" s="247"/>
      <c r="G41" s="248"/>
      <c r="H41" s="249"/>
      <c r="I41" s="247"/>
      <c r="J41" s="250"/>
      <c r="K41" s="247"/>
      <c r="L41" s="250" t="str">
        <f t="shared" si="4"/>
        <v/>
      </c>
      <c r="M41" s="247" t="str">
        <f t="shared" si="4"/>
        <v/>
      </c>
      <c r="N41" s="101"/>
      <c r="O41" s="100"/>
    </row>
    <row r="42" spans="1:15" ht="22.5" customHeight="1">
      <c r="A42" s="242"/>
      <c r="B42" s="243"/>
      <c r="C42" s="251"/>
      <c r="D42" s="245"/>
      <c r="E42" s="250"/>
      <c r="F42" s="247"/>
      <c r="G42" s="248"/>
      <c r="H42" s="249"/>
      <c r="I42" s="247"/>
      <c r="J42" s="250"/>
      <c r="K42" s="247"/>
      <c r="L42" s="250" t="str">
        <f t="shared" si="4"/>
        <v/>
      </c>
      <c r="M42" s="247" t="str">
        <f t="shared" si="4"/>
        <v/>
      </c>
      <c r="N42" s="101"/>
      <c r="O42" s="100"/>
    </row>
    <row r="43" spans="1:15" ht="22.5" customHeight="1">
      <c r="A43" s="242"/>
      <c r="B43" s="243"/>
      <c r="C43" s="251"/>
      <c r="D43" s="245"/>
      <c r="E43" s="250"/>
      <c r="F43" s="247"/>
      <c r="G43" s="248"/>
      <c r="H43" s="249"/>
      <c r="I43" s="247"/>
      <c r="J43" s="250"/>
      <c r="K43" s="247"/>
      <c r="L43" s="250" t="str">
        <f t="shared" si="4"/>
        <v/>
      </c>
      <c r="M43" s="247" t="str">
        <f t="shared" si="4"/>
        <v/>
      </c>
      <c r="N43" s="101"/>
      <c r="O43" s="100"/>
    </row>
    <row r="44" spans="1:15" ht="22.5" customHeight="1">
      <c r="A44" s="242"/>
      <c r="B44" s="243"/>
      <c r="C44" s="251"/>
      <c r="D44" s="245"/>
      <c r="E44" s="250"/>
      <c r="F44" s="247"/>
      <c r="G44" s="248"/>
      <c r="H44" s="249"/>
      <c r="I44" s="247"/>
      <c r="J44" s="250"/>
      <c r="K44" s="247"/>
      <c r="L44" s="250" t="str">
        <f t="shared" si="4"/>
        <v/>
      </c>
      <c r="M44" s="247" t="str">
        <f t="shared" si="4"/>
        <v/>
      </c>
      <c r="N44" s="101"/>
      <c r="O44" s="100"/>
    </row>
    <row r="45" spans="1:15" ht="22.5" customHeight="1">
      <c r="A45" s="242"/>
      <c r="B45" s="243"/>
      <c r="C45" s="251"/>
      <c r="D45" s="245"/>
      <c r="E45" s="250"/>
      <c r="F45" s="247"/>
      <c r="G45" s="248"/>
      <c r="H45" s="249"/>
      <c r="I45" s="247"/>
      <c r="J45" s="250"/>
      <c r="K45" s="247"/>
      <c r="L45" s="250" t="str">
        <f t="shared" si="4"/>
        <v/>
      </c>
      <c r="M45" s="247" t="str">
        <f t="shared" si="4"/>
        <v/>
      </c>
      <c r="N45" s="101"/>
      <c r="O45" s="100"/>
    </row>
    <row r="46" spans="1:15" ht="22.5" customHeight="1">
      <c r="A46" s="242"/>
      <c r="B46" s="243"/>
      <c r="C46" s="251"/>
      <c r="D46" s="245"/>
      <c r="E46" s="250"/>
      <c r="F46" s="247"/>
      <c r="G46" s="248"/>
      <c r="H46" s="249"/>
      <c r="I46" s="247"/>
      <c r="J46" s="250"/>
      <c r="K46" s="247"/>
      <c r="L46" s="250" t="str">
        <f t="shared" ref="L46:M47" si="5">IF(H46="","",H46-J46)</f>
        <v/>
      </c>
      <c r="M46" s="247" t="str">
        <f t="shared" si="5"/>
        <v/>
      </c>
      <c r="N46" s="101"/>
      <c r="O46" s="100"/>
    </row>
    <row r="47" spans="1:15" ht="22.5" customHeight="1">
      <c r="A47" s="242"/>
      <c r="B47" s="243"/>
      <c r="C47" s="251"/>
      <c r="D47" s="245"/>
      <c r="E47" s="250"/>
      <c r="F47" s="247"/>
      <c r="G47" s="248"/>
      <c r="H47" s="249"/>
      <c r="I47" s="247"/>
      <c r="J47" s="250"/>
      <c r="K47" s="247"/>
      <c r="L47" s="250" t="str">
        <f t="shared" si="5"/>
        <v/>
      </c>
      <c r="M47" s="247" t="str">
        <f t="shared" si="5"/>
        <v/>
      </c>
      <c r="N47" s="101"/>
      <c r="O47" s="100"/>
    </row>
    <row r="48" spans="1:15" ht="22.5" customHeight="1">
      <c r="A48" s="242"/>
      <c r="B48" s="252" t="s">
        <v>117</v>
      </c>
      <c r="C48" s="251"/>
      <c r="D48" s="245"/>
      <c r="E48" s="246"/>
      <c r="F48" s="247"/>
      <c r="G48" s="248">
        <f>SUM(G27:G47)</f>
        <v>0</v>
      </c>
      <c r="H48" s="249"/>
      <c r="I48" s="248">
        <f>SUM(I27:I47)</f>
        <v>0</v>
      </c>
      <c r="J48" s="250"/>
      <c r="K48" s="247">
        <f>SUM(K27:K47)</f>
        <v>0</v>
      </c>
      <c r="L48" s="250"/>
      <c r="M48" s="247">
        <f t="shared" ref="M48" si="6">I48-K48</f>
        <v>0</v>
      </c>
      <c r="N48" s="101"/>
      <c r="O48" s="100">
        <f t="shared" ref="O48" si="7">G48-I48</f>
        <v>0</v>
      </c>
    </row>
    <row r="49" spans="1:15" ht="22.5" customHeight="1">
      <c r="A49" s="242"/>
      <c r="B49" s="243"/>
      <c r="C49" s="251"/>
      <c r="D49" s="254"/>
      <c r="E49" s="246"/>
      <c r="F49" s="247"/>
      <c r="G49" s="248"/>
      <c r="H49" s="249"/>
      <c r="I49" s="248"/>
      <c r="J49" s="250"/>
      <c r="K49" s="247"/>
      <c r="L49" s="250" t="str">
        <f t="shared" ref="L49:M69" si="8">IF(H49="","",H49-J49)</f>
        <v/>
      </c>
      <c r="M49" s="247" t="str">
        <f t="shared" si="8"/>
        <v/>
      </c>
      <c r="N49" s="101"/>
      <c r="O49" s="100"/>
    </row>
    <row r="50" spans="1:15" ht="22.5" customHeight="1">
      <c r="A50" s="242"/>
      <c r="B50" s="243"/>
      <c r="C50" s="244"/>
      <c r="D50" s="245"/>
      <c r="E50" s="250"/>
      <c r="F50" s="247"/>
      <c r="G50" s="248"/>
      <c r="H50" s="249"/>
      <c r="I50" s="247"/>
      <c r="J50" s="250"/>
      <c r="K50" s="247"/>
      <c r="L50" s="250" t="str">
        <f t="shared" si="8"/>
        <v/>
      </c>
      <c r="M50" s="247" t="str">
        <f t="shared" si="8"/>
        <v/>
      </c>
      <c r="N50" s="101"/>
      <c r="O50" s="100"/>
    </row>
    <row r="51" spans="1:15" ht="22.5" customHeight="1">
      <c r="A51" s="242"/>
      <c r="B51" s="243"/>
      <c r="C51" s="251"/>
      <c r="D51" s="245"/>
      <c r="E51" s="250"/>
      <c r="F51" s="247"/>
      <c r="G51" s="248"/>
      <c r="H51" s="249"/>
      <c r="I51" s="247"/>
      <c r="J51" s="250"/>
      <c r="K51" s="247"/>
      <c r="L51" s="250" t="str">
        <f t="shared" si="8"/>
        <v/>
      </c>
      <c r="M51" s="247" t="str">
        <f t="shared" si="8"/>
        <v/>
      </c>
      <c r="N51" s="101"/>
      <c r="O51" s="100"/>
    </row>
    <row r="52" spans="1:15" ht="22.5" customHeight="1">
      <c r="A52" s="242"/>
      <c r="B52" s="243"/>
      <c r="C52" s="251"/>
      <c r="D52" s="245"/>
      <c r="E52" s="250"/>
      <c r="F52" s="247"/>
      <c r="G52" s="248"/>
      <c r="H52" s="249"/>
      <c r="I52" s="247"/>
      <c r="J52" s="250"/>
      <c r="K52" s="247"/>
      <c r="L52" s="250" t="str">
        <f t="shared" si="8"/>
        <v/>
      </c>
      <c r="M52" s="247" t="str">
        <f t="shared" si="8"/>
        <v/>
      </c>
      <c r="N52" s="101"/>
      <c r="O52" s="100"/>
    </row>
    <row r="53" spans="1:15" ht="22.5" customHeight="1">
      <c r="A53" s="242"/>
      <c r="B53" s="243"/>
      <c r="C53" s="251"/>
      <c r="D53" s="245"/>
      <c r="E53" s="250"/>
      <c r="F53" s="247"/>
      <c r="G53" s="248"/>
      <c r="H53" s="249"/>
      <c r="I53" s="247"/>
      <c r="J53" s="250"/>
      <c r="K53" s="247"/>
      <c r="L53" s="250" t="str">
        <f t="shared" si="8"/>
        <v/>
      </c>
      <c r="M53" s="247" t="str">
        <f t="shared" si="8"/>
        <v/>
      </c>
      <c r="N53" s="101"/>
      <c r="O53" s="100"/>
    </row>
    <row r="54" spans="1:15" ht="22.5" customHeight="1">
      <c r="A54" s="242"/>
      <c r="B54" s="243"/>
      <c r="C54" s="251"/>
      <c r="D54" s="245"/>
      <c r="E54" s="250"/>
      <c r="F54" s="247"/>
      <c r="G54" s="248"/>
      <c r="H54" s="249"/>
      <c r="I54" s="247"/>
      <c r="J54" s="250"/>
      <c r="K54" s="247"/>
      <c r="L54" s="250" t="str">
        <f t="shared" si="8"/>
        <v/>
      </c>
      <c r="M54" s="247" t="str">
        <f t="shared" si="8"/>
        <v/>
      </c>
      <c r="N54" s="101"/>
      <c r="O54" s="100"/>
    </row>
    <row r="55" spans="1:15" ht="22.5" customHeight="1">
      <c r="A55" s="242"/>
      <c r="B55" s="243"/>
      <c r="C55" s="251"/>
      <c r="D55" s="245"/>
      <c r="E55" s="250"/>
      <c r="F55" s="247"/>
      <c r="G55" s="248"/>
      <c r="H55" s="249"/>
      <c r="I55" s="247"/>
      <c r="J55" s="250"/>
      <c r="K55" s="247"/>
      <c r="L55" s="250" t="str">
        <f t="shared" si="8"/>
        <v/>
      </c>
      <c r="M55" s="247" t="str">
        <f t="shared" si="8"/>
        <v/>
      </c>
      <c r="N55" s="101"/>
      <c r="O55" s="100"/>
    </row>
    <row r="56" spans="1:15" ht="22.5" customHeight="1">
      <c r="A56" s="242"/>
      <c r="B56" s="243"/>
      <c r="C56" s="251"/>
      <c r="D56" s="245"/>
      <c r="E56" s="250"/>
      <c r="F56" s="247"/>
      <c r="G56" s="248"/>
      <c r="H56" s="249"/>
      <c r="I56" s="247"/>
      <c r="J56" s="250"/>
      <c r="K56" s="247"/>
      <c r="L56" s="250" t="str">
        <f t="shared" si="8"/>
        <v/>
      </c>
      <c r="M56" s="247" t="str">
        <f t="shared" si="8"/>
        <v/>
      </c>
      <c r="N56" s="101"/>
      <c r="O56" s="100"/>
    </row>
    <row r="57" spans="1:15" ht="22.5" customHeight="1">
      <c r="A57" s="242"/>
      <c r="B57" s="243"/>
      <c r="C57" s="251"/>
      <c r="D57" s="245"/>
      <c r="E57" s="250"/>
      <c r="F57" s="247"/>
      <c r="G57" s="248"/>
      <c r="H57" s="249"/>
      <c r="I57" s="247"/>
      <c r="J57" s="250"/>
      <c r="K57" s="247"/>
      <c r="L57" s="250" t="str">
        <f t="shared" si="8"/>
        <v/>
      </c>
      <c r="M57" s="247" t="str">
        <f t="shared" si="8"/>
        <v/>
      </c>
      <c r="N57" s="101"/>
      <c r="O57" s="100"/>
    </row>
    <row r="58" spans="1:15" ht="22.5" customHeight="1">
      <c r="A58" s="242"/>
      <c r="B58" s="243"/>
      <c r="C58" s="251"/>
      <c r="D58" s="245"/>
      <c r="E58" s="250"/>
      <c r="F58" s="247"/>
      <c r="G58" s="248"/>
      <c r="H58" s="249"/>
      <c r="I58" s="247"/>
      <c r="J58" s="250"/>
      <c r="K58" s="247"/>
      <c r="L58" s="250" t="str">
        <f t="shared" si="8"/>
        <v/>
      </c>
      <c r="M58" s="247" t="str">
        <f t="shared" si="8"/>
        <v/>
      </c>
      <c r="N58" s="101"/>
      <c r="O58" s="100"/>
    </row>
    <row r="59" spans="1:15" ht="22.5" customHeight="1">
      <c r="A59" s="242"/>
      <c r="B59" s="243"/>
      <c r="C59" s="251"/>
      <c r="D59" s="245"/>
      <c r="E59" s="250"/>
      <c r="F59" s="247"/>
      <c r="G59" s="248"/>
      <c r="H59" s="249"/>
      <c r="I59" s="247"/>
      <c r="J59" s="250"/>
      <c r="K59" s="247"/>
      <c r="L59" s="250" t="str">
        <f t="shared" si="8"/>
        <v/>
      </c>
      <c r="M59" s="247" t="str">
        <f t="shared" si="8"/>
        <v/>
      </c>
      <c r="N59" s="101"/>
      <c r="O59" s="100"/>
    </row>
    <row r="60" spans="1:15" ht="22.5" customHeight="1">
      <c r="A60" s="242"/>
      <c r="B60" s="243"/>
      <c r="C60" s="251"/>
      <c r="D60" s="245"/>
      <c r="E60" s="250"/>
      <c r="F60" s="247"/>
      <c r="G60" s="248"/>
      <c r="H60" s="249"/>
      <c r="I60" s="247"/>
      <c r="J60" s="250"/>
      <c r="K60" s="247"/>
      <c r="L60" s="250" t="str">
        <f t="shared" si="8"/>
        <v/>
      </c>
      <c r="M60" s="247" t="str">
        <f t="shared" si="8"/>
        <v/>
      </c>
      <c r="N60" s="101"/>
      <c r="O60" s="100"/>
    </row>
    <row r="61" spans="1:15" ht="22.5" customHeight="1">
      <c r="A61" s="242"/>
      <c r="B61" s="243"/>
      <c r="C61" s="251"/>
      <c r="D61" s="245"/>
      <c r="E61" s="250"/>
      <c r="F61" s="247"/>
      <c r="G61" s="248"/>
      <c r="H61" s="249"/>
      <c r="I61" s="247"/>
      <c r="J61" s="250"/>
      <c r="K61" s="247"/>
      <c r="L61" s="250" t="str">
        <f t="shared" si="8"/>
        <v/>
      </c>
      <c r="M61" s="247" t="str">
        <f t="shared" si="8"/>
        <v/>
      </c>
      <c r="N61" s="101"/>
      <c r="O61" s="100"/>
    </row>
    <row r="62" spans="1:15" ht="22.5" customHeight="1">
      <c r="A62" s="242"/>
      <c r="B62" s="243"/>
      <c r="C62" s="251"/>
      <c r="D62" s="245"/>
      <c r="E62" s="250"/>
      <c r="F62" s="247"/>
      <c r="G62" s="248"/>
      <c r="H62" s="249"/>
      <c r="I62" s="247"/>
      <c r="J62" s="250"/>
      <c r="K62" s="247"/>
      <c r="L62" s="250" t="str">
        <f t="shared" si="8"/>
        <v/>
      </c>
      <c r="M62" s="247" t="str">
        <f t="shared" si="8"/>
        <v/>
      </c>
      <c r="N62" s="101"/>
      <c r="O62" s="100"/>
    </row>
    <row r="63" spans="1:15" ht="22.5" customHeight="1">
      <c r="A63" s="242"/>
      <c r="B63" s="243"/>
      <c r="C63" s="251"/>
      <c r="D63" s="245"/>
      <c r="E63" s="250"/>
      <c r="F63" s="247"/>
      <c r="G63" s="248"/>
      <c r="H63" s="249"/>
      <c r="I63" s="247"/>
      <c r="J63" s="250"/>
      <c r="K63" s="247"/>
      <c r="L63" s="250" t="str">
        <f t="shared" si="8"/>
        <v/>
      </c>
      <c r="M63" s="247" t="str">
        <f t="shared" si="8"/>
        <v/>
      </c>
      <c r="N63" s="101"/>
      <c r="O63" s="100"/>
    </row>
    <row r="64" spans="1:15" ht="22.5" customHeight="1">
      <c r="A64" s="242"/>
      <c r="B64" s="243"/>
      <c r="C64" s="251"/>
      <c r="D64" s="245"/>
      <c r="E64" s="250"/>
      <c r="F64" s="247"/>
      <c r="G64" s="248"/>
      <c r="H64" s="249"/>
      <c r="I64" s="247"/>
      <c r="J64" s="250"/>
      <c r="K64" s="247"/>
      <c r="L64" s="250" t="str">
        <f t="shared" si="8"/>
        <v/>
      </c>
      <c r="M64" s="247" t="str">
        <f t="shared" si="8"/>
        <v/>
      </c>
      <c r="N64" s="101"/>
      <c r="O64" s="100"/>
    </row>
    <row r="65" spans="1:15" ht="22.5" customHeight="1">
      <c r="A65" s="242"/>
      <c r="B65" s="243"/>
      <c r="C65" s="251"/>
      <c r="D65" s="245"/>
      <c r="E65" s="250"/>
      <c r="F65" s="247"/>
      <c r="G65" s="248"/>
      <c r="H65" s="249"/>
      <c r="I65" s="247"/>
      <c r="J65" s="250"/>
      <c r="K65" s="247"/>
      <c r="L65" s="250" t="str">
        <f t="shared" si="8"/>
        <v/>
      </c>
      <c r="M65" s="247" t="str">
        <f t="shared" si="8"/>
        <v/>
      </c>
      <c r="N65" s="101"/>
      <c r="O65" s="100"/>
    </row>
    <row r="66" spans="1:15" ht="22.5" customHeight="1">
      <c r="A66" s="242"/>
      <c r="B66" s="243"/>
      <c r="C66" s="251"/>
      <c r="D66" s="245"/>
      <c r="E66" s="250"/>
      <c r="F66" s="247"/>
      <c r="G66" s="248"/>
      <c r="H66" s="249"/>
      <c r="I66" s="247"/>
      <c r="J66" s="250"/>
      <c r="K66" s="247"/>
      <c r="L66" s="250" t="str">
        <f t="shared" si="8"/>
        <v/>
      </c>
      <c r="M66" s="247" t="str">
        <f t="shared" si="8"/>
        <v/>
      </c>
      <c r="N66" s="101"/>
      <c r="O66" s="100"/>
    </row>
    <row r="67" spans="1:15" ht="22.5" customHeight="1">
      <c r="A67" s="242"/>
      <c r="B67" s="243"/>
      <c r="C67" s="251"/>
      <c r="D67" s="245"/>
      <c r="E67" s="250"/>
      <c r="F67" s="247"/>
      <c r="G67" s="248"/>
      <c r="H67" s="249"/>
      <c r="I67" s="247"/>
      <c r="J67" s="250"/>
      <c r="K67" s="247"/>
      <c r="L67" s="250" t="str">
        <f t="shared" si="8"/>
        <v/>
      </c>
      <c r="M67" s="247" t="str">
        <f t="shared" si="8"/>
        <v/>
      </c>
      <c r="N67" s="101"/>
      <c r="O67" s="100"/>
    </row>
    <row r="68" spans="1:15" ht="22.5" customHeight="1">
      <c r="A68" s="242"/>
      <c r="B68" s="243"/>
      <c r="C68" s="251"/>
      <c r="D68" s="245"/>
      <c r="E68" s="250"/>
      <c r="F68" s="247"/>
      <c r="G68" s="248"/>
      <c r="H68" s="249"/>
      <c r="I68" s="247"/>
      <c r="J68" s="250"/>
      <c r="K68" s="247"/>
      <c r="L68" s="250" t="str">
        <f t="shared" si="8"/>
        <v/>
      </c>
      <c r="M68" s="247" t="str">
        <f t="shared" si="8"/>
        <v/>
      </c>
      <c r="N68" s="101"/>
      <c r="O68" s="100"/>
    </row>
    <row r="69" spans="1:15" ht="22.5" customHeight="1">
      <c r="A69" s="242"/>
      <c r="B69" s="243"/>
      <c r="C69" s="251"/>
      <c r="D69" s="245"/>
      <c r="E69" s="250"/>
      <c r="F69" s="247"/>
      <c r="G69" s="248"/>
      <c r="H69" s="249"/>
      <c r="I69" s="247"/>
      <c r="J69" s="250"/>
      <c r="K69" s="247"/>
      <c r="L69" s="250" t="str">
        <f t="shared" si="8"/>
        <v/>
      </c>
      <c r="M69" s="247" t="str">
        <f t="shared" si="8"/>
        <v/>
      </c>
      <c r="N69" s="101"/>
      <c r="O69" s="100"/>
    </row>
    <row r="70" spans="1:15" ht="22.5" customHeight="1">
      <c r="A70" s="242"/>
      <c r="B70" s="252" t="s">
        <v>117</v>
      </c>
      <c r="C70" s="251"/>
      <c r="D70" s="245"/>
      <c r="E70" s="246"/>
      <c r="F70" s="247"/>
      <c r="G70" s="248">
        <f>SUM(G49:G69)</f>
        <v>0</v>
      </c>
      <c r="H70" s="249"/>
      <c r="I70" s="248">
        <f>SUM(I49:I69)</f>
        <v>0</v>
      </c>
      <c r="J70" s="250"/>
      <c r="K70" s="247">
        <f>SUM(K49:K69)</f>
        <v>0</v>
      </c>
      <c r="L70" s="250"/>
      <c r="M70" s="247">
        <f t="shared" ref="M70" si="9">I70-K70</f>
        <v>0</v>
      </c>
      <c r="N70" s="101"/>
      <c r="O70" s="100">
        <f t="shared" ref="O70" si="10">G70-I70</f>
        <v>0</v>
      </c>
    </row>
    <row r="71" spans="1:15" ht="22.5" customHeight="1">
      <c r="A71" s="242"/>
      <c r="B71" s="243"/>
      <c r="C71" s="251"/>
      <c r="D71" s="254"/>
      <c r="E71" s="246"/>
      <c r="F71" s="247"/>
      <c r="G71" s="248"/>
      <c r="H71" s="249"/>
      <c r="I71" s="248"/>
      <c r="J71" s="250"/>
      <c r="K71" s="247"/>
      <c r="L71" s="250" t="str">
        <f t="shared" ref="L71:M91" si="11">IF(H71="","",H71-J71)</f>
        <v/>
      </c>
      <c r="M71" s="247" t="str">
        <f t="shared" si="11"/>
        <v/>
      </c>
      <c r="N71" s="101"/>
      <c r="O71" s="100"/>
    </row>
    <row r="72" spans="1:15" ht="22.5" customHeight="1">
      <c r="A72" s="242"/>
      <c r="B72" s="243"/>
      <c r="C72" s="244"/>
      <c r="D72" s="245"/>
      <c r="E72" s="250"/>
      <c r="F72" s="247"/>
      <c r="G72" s="248"/>
      <c r="H72" s="249"/>
      <c r="I72" s="247"/>
      <c r="J72" s="250"/>
      <c r="K72" s="247"/>
      <c r="L72" s="250" t="str">
        <f t="shared" si="11"/>
        <v/>
      </c>
      <c r="M72" s="247" t="str">
        <f t="shared" si="11"/>
        <v/>
      </c>
      <c r="N72" s="101"/>
      <c r="O72" s="100"/>
    </row>
    <row r="73" spans="1:15" ht="22.5" customHeight="1">
      <c r="A73" s="242"/>
      <c r="B73" s="243"/>
      <c r="C73" s="251"/>
      <c r="D73" s="245"/>
      <c r="E73" s="250"/>
      <c r="F73" s="247"/>
      <c r="G73" s="248"/>
      <c r="H73" s="249"/>
      <c r="I73" s="247"/>
      <c r="J73" s="250"/>
      <c r="K73" s="247"/>
      <c r="L73" s="250" t="str">
        <f t="shared" si="11"/>
        <v/>
      </c>
      <c r="M73" s="247" t="str">
        <f t="shared" si="11"/>
        <v/>
      </c>
      <c r="N73" s="101"/>
      <c r="O73" s="100"/>
    </row>
    <row r="74" spans="1:15" ht="22.5" customHeight="1">
      <c r="A74" s="242"/>
      <c r="B74" s="243"/>
      <c r="C74" s="251"/>
      <c r="D74" s="245"/>
      <c r="E74" s="250"/>
      <c r="F74" s="247"/>
      <c r="G74" s="248"/>
      <c r="H74" s="249"/>
      <c r="I74" s="247"/>
      <c r="J74" s="250"/>
      <c r="K74" s="247"/>
      <c r="L74" s="250" t="str">
        <f t="shared" si="11"/>
        <v/>
      </c>
      <c r="M74" s="247" t="str">
        <f t="shared" si="11"/>
        <v/>
      </c>
      <c r="N74" s="101"/>
      <c r="O74" s="100"/>
    </row>
    <row r="75" spans="1:15" ht="22.5" customHeight="1">
      <c r="A75" s="242"/>
      <c r="B75" s="243"/>
      <c r="C75" s="251"/>
      <c r="D75" s="245"/>
      <c r="E75" s="250"/>
      <c r="F75" s="247"/>
      <c r="G75" s="248"/>
      <c r="H75" s="249"/>
      <c r="I75" s="247"/>
      <c r="J75" s="250"/>
      <c r="K75" s="247"/>
      <c r="L75" s="250" t="str">
        <f t="shared" si="11"/>
        <v/>
      </c>
      <c r="M75" s="247" t="str">
        <f t="shared" si="11"/>
        <v/>
      </c>
      <c r="N75" s="101"/>
      <c r="O75" s="100"/>
    </row>
    <row r="76" spans="1:15" ht="22.5" customHeight="1">
      <c r="A76" s="242"/>
      <c r="B76" s="243"/>
      <c r="C76" s="251"/>
      <c r="D76" s="245"/>
      <c r="E76" s="250"/>
      <c r="F76" s="247"/>
      <c r="G76" s="248"/>
      <c r="H76" s="249"/>
      <c r="I76" s="247"/>
      <c r="J76" s="250"/>
      <c r="K76" s="247"/>
      <c r="L76" s="250" t="str">
        <f t="shared" si="11"/>
        <v/>
      </c>
      <c r="M76" s="247" t="str">
        <f t="shared" si="11"/>
        <v/>
      </c>
      <c r="N76" s="101"/>
      <c r="O76" s="100"/>
    </row>
    <row r="77" spans="1:15" ht="22.5" customHeight="1">
      <c r="A77" s="242"/>
      <c r="B77" s="243"/>
      <c r="C77" s="251"/>
      <c r="D77" s="245"/>
      <c r="E77" s="250"/>
      <c r="F77" s="247"/>
      <c r="G77" s="248"/>
      <c r="H77" s="249"/>
      <c r="I77" s="247"/>
      <c r="J77" s="250"/>
      <c r="K77" s="247"/>
      <c r="L77" s="250" t="str">
        <f t="shared" si="11"/>
        <v/>
      </c>
      <c r="M77" s="247" t="str">
        <f t="shared" si="11"/>
        <v/>
      </c>
      <c r="N77" s="101"/>
      <c r="O77" s="100"/>
    </row>
    <row r="78" spans="1:15" ht="22.5" customHeight="1">
      <c r="A78" s="242"/>
      <c r="B78" s="243"/>
      <c r="C78" s="251"/>
      <c r="D78" s="245"/>
      <c r="E78" s="250"/>
      <c r="F78" s="247"/>
      <c r="G78" s="248"/>
      <c r="H78" s="249"/>
      <c r="I78" s="247"/>
      <c r="J78" s="250"/>
      <c r="K78" s="247"/>
      <c r="L78" s="250" t="str">
        <f t="shared" si="11"/>
        <v/>
      </c>
      <c r="M78" s="247" t="str">
        <f t="shared" si="11"/>
        <v/>
      </c>
      <c r="N78" s="101"/>
      <c r="O78" s="100"/>
    </row>
    <row r="79" spans="1:15" ht="22.5" customHeight="1">
      <c r="A79" s="242"/>
      <c r="B79" s="243"/>
      <c r="C79" s="251"/>
      <c r="D79" s="245"/>
      <c r="E79" s="250"/>
      <c r="F79" s="247"/>
      <c r="G79" s="248"/>
      <c r="H79" s="249"/>
      <c r="I79" s="247"/>
      <c r="J79" s="250"/>
      <c r="K79" s="247"/>
      <c r="L79" s="250" t="str">
        <f t="shared" si="11"/>
        <v/>
      </c>
      <c r="M79" s="247" t="str">
        <f t="shared" si="11"/>
        <v/>
      </c>
      <c r="N79" s="101"/>
      <c r="O79" s="100"/>
    </row>
    <row r="80" spans="1:15" ht="22.5" customHeight="1">
      <c r="A80" s="242"/>
      <c r="B80" s="243"/>
      <c r="C80" s="251"/>
      <c r="D80" s="245"/>
      <c r="E80" s="250"/>
      <c r="F80" s="247"/>
      <c r="G80" s="248"/>
      <c r="H80" s="249"/>
      <c r="I80" s="247"/>
      <c r="J80" s="250"/>
      <c r="K80" s="247"/>
      <c r="L80" s="250" t="str">
        <f t="shared" si="11"/>
        <v/>
      </c>
      <c r="M80" s="247" t="str">
        <f t="shared" si="11"/>
        <v/>
      </c>
      <c r="N80" s="101"/>
      <c r="O80" s="100"/>
    </row>
    <row r="81" spans="1:15" ht="22.5" customHeight="1">
      <c r="A81" s="242"/>
      <c r="B81" s="243"/>
      <c r="C81" s="251"/>
      <c r="D81" s="245"/>
      <c r="E81" s="250"/>
      <c r="F81" s="247"/>
      <c r="G81" s="248"/>
      <c r="H81" s="249"/>
      <c r="I81" s="247"/>
      <c r="J81" s="250"/>
      <c r="K81" s="247"/>
      <c r="L81" s="250" t="str">
        <f t="shared" si="11"/>
        <v/>
      </c>
      <c r="M81" s="247" t="str">
        <f t="shared" si="11"/>
        <v/>
      </c>
      <c r="N81" s="101"/>
      <c r="O81" s="100"/>
    </row>
    <row r="82" spans="1:15" ht="22.5" customHeight="1">
      <c r="A82" s="242"/>
      <c r="B82" s="243"/>
      <c r="C82" s="251"/>
      <c r="D82" s="245"/>
      <c r="E82" s="250"/>
      <c r="F82" s="247"/>
      <c r="G82" s="248"/>
      <c r="H82" s="249"/>
      <c r="I82" s="247"/>
      <c r="J82" s="250"/>
      <c r="K82" s="247"/>
      <c r="L82" s="250" t="str">
        <f t="shared" si="11"/>
        <v/>
      </c>
      <c r="M82" s="247" t="str">
        <f t="shared" si="11"/>
        <v/>
      </c>
      <c r="N82" s="101"/>
      <c r="O82" s="100"/>
    </row>
    <row r="83" spans="1:15" ht="22.5" customHeight="1">
      <c r="A83" s="242"/>
      <c r="B83" s="243"/>
      <c r="C83" s="251"/>
      <c r="D83" s="245"/>
      <c r="E83" s="250"/>
      <c r="F83" s="247"/>
      <c r="G83" s="248"/>
      <c r="H83" s="249"/>
      <c r="I83" s="247"/>
      <c r="J83" s="250"/>
      <c r="K83" s="247"/>
      <c r="L83" s="250" t="str">
        <f t="shared" si="11"/>
        <v/>
      </c>
      <c r="M83" s="247" t="str">
        <f t="shared" si="11"/>
        <v/>
      </c>
      <c r="N83" s="101"/>
      <c r="O83" s="100"/>
    </row>
    <row r="84" spans="1:15" ht="22.5" customHeight="1">
      <c r="A84" s="242"/>
      <c r="B84" s="243"/>
      <c r="C84" s="251"/>
      <c r="D84" s="245"/>
      <c r="E84" s="250"/>
      <c r="F84" s="247"/>
      <c r="G84" s="248"/>
      <c r="H84" s="249"/>
      <c r="I84" s="247"/>
      <c r="J84" s="250"/>
      <c r="K84" s="247"/>
      <c r="L84" s="250" t="str">
        <f t="shared" si="11"/>
        <v/>
      </c>
      <c r="M84" s="247" t="str">
        <f t="shared" si="11"/>
        <v/>
      </c>
      <c r="N84" s="101"/>
      <c r="O84" s="100"/>
    </row>
    <row r="85" spans="1:15" ht="22.5" customHeight="1">
      <c r="A85" s="242"/>
      <c r="B85" s="243"/>
      <c r="C85" s="251"/>
      <c r="D85" s="245"/>
      <c r="E85" s="250"/>
      <c r="F85" s="247"/>
      <c r="G85" s="248"/>
      <c r="H85" s="249"/>
      <c r="I85" s="247"/>
      <c r="J85" s="250"/>
      <c r="K85" s="247"/>
      <c r="L85" s="250" t="str">
        <f t="shared" si="11"/>
        <v/>
      </c>
      <c r="M85" s="247" t="str">
        <f t="shared" si="11"/>
        <v/>
      </c>
      <c r="N85" s="101"/>
      <c r="O85" s="100"/>
    </row>
    <row r="86" spans="1:15" ht="22.5" customHeight="1">
      <c r="A86" s="242"/>
      <c r="B86" s="243"/>
      <c r="C86" s="251"/>
      <c r="D86" s="245"/>
      <c r="E86" s="250"/>
      <c r="F86" s="247"/>
      <c r="G86" s="248"/>
      <c r="H86" s="249"/>
      <c r="I86" s="247"/>
      <c r="J86" s="250"/>
      <c r="K86" s="247"/>
      <c r="L86" s="250" t="str">
        <f t="shared" si="11"/>
        <v/>
      </c>
      <c r="M86" s="247" t="str">
        <f t="shared" si="11"/>
        <v/>
      </c>
      <c r="N86" s="101"/>
      <c r="O86" s="100"/>
    </row>
    <row r="87" spans="1:15" ht="22.5" customHeight="1">
      <c r="A87" s="242"/>
      <c r="B87" s="243"/>
      <c r="C87" s="251"/>
      <c r="D87" s="245"/>
      <c r="E87" s="250"/>
      <c r="F87" s="247"/>
      <c r="G87" s="248"/>
      <c r="H87" s="249"/>
      <c r="I87" s="247"/>
      <c r="J87" s="250"/>
      <c r="K87" s="247"/>
      <c r="L87" s="250" t="str">
        <f t="shared" si="11"/>
        <v/>
      </c>
      <c r="M87" s="247" t="str">
        <f t="shared" si="11"/>
        <v/>
      </c>
      <c r="N87" s="101"/>
      <c r="O87" s="100"/>
    </row>
    <row r="88" spans="1:15" ht="22.5" customHeight="1">
      <c r="A88" s="242"/>
      <c r="B88" s="243"/>
      <c r="C88" s="251"/>
      <c r="D88" s="245"/>
      <c r="E88" s="250"/>
      <c r="F88" s="247"/>
      <c r="G88" s="248"/>
      <c r="H88" s="249"/>
      <c r="I88" s="247"/>
      <c r="J88" s="250"/>
      <c r="K88" s="247"/>
      <c r="L88" s="250" t="str">
        <f t="shared" si="11"/>
        <v/>
      </c>
      <c r="M88" s="247" t="str">
        <f t="shared" si="11"/>
        <v/>
      </c>
      <c r="N88" s="101"/>
      <c r="O88" s="100"/>
    </row>
    <row r="89" spans="1:15" ht="22.5" customHeight="1">
      <c r="A89" s="242"/>
      <c r="B89" s="243"/>
      <c r="C89" s="251"/>
      <c r="D89" s="245"/>
      <c r="E89" s="250"/>
      <c r="F89" s="247"/>
      <c r="G89" s="248"/>
      <c r="H89" s="249"/>
      <c r="I89" s="247"/>
      <c r="J89" s="250"/>
      <c r="K89" s="247"/>
      <c r="L89" s="250" t="str">
        <f t="shared" si="11"/>
        <v/>
      </c>
      <c r="M89" s="247" t="str">
        <f t="shared" si="11"/>
        <v/>
      </c>
      <c r="N89" s="101"/>
      <c r="O89" s="100"/>
    </row>
    <row r="90" spans="1:15" ht="22.5" customHeight="1">
      <c r="A90" s="242"/>
      <c r="B90" s="243"/>
      <c r="C90" s="251"/>
      <c r="D90" s="245"/>
      <c r="E90" s="250"/>
      <c r="F90" s="247"/>
      <c r="G90" s="248"/>
      <c r="H90" s="249"/>
      <c r="I90" s="247"/>
      <c r="J90" s="250"/>
      <c r="K90" s="247"/>
      <c r="L90" s="250" t="str">
        <f t="shared" si="11"/>
        <v/>
      </c>
      <c r="M90" s="247" t="str">
        <f t="shared" si="11"/>
        <v/>
      </c>
      <c r="N90" s="101"/>
      <c r="O90" s="100"/>
    </row>
    <row r="91" spans="1:15" ht="22.5" customHeight="1">
      <c r="A91" s="242"/>
      <c r="B91" s="243"/>
      <c r="C91" s="251"/>
      <c r="D91" s="245"/>
      <c r="E91" s="250"/>
      <c r="F91" s="247"/>
      <c r="G91" s="248"/>
      <c r="H91" s="249"/>
      <c r="I91" s="247"/>
      <c r="J91" s="250"/>
      <c r="K91" s="247"/>
      <c r="L91" s="250" t="str">
        <f t="shared" si="11"/>
        <v/>
      </c>
      <c r="M91" s="247" t="str">
        <f t="shared" si="11"/>
        <v/>
      </c>
      <c r="N91" s="101"/>
      <c r="O91" s="100"/>
    </row>
    <row r="92" spans="1:15" ht="22.5" customHeight="1">
      <c r="A92" s="242"/>
      <c r="B92" s="252" t="s">
        <v>117</v>
      </c>
      <c r="C92" s="251"/>
      <c r="D92" s="245"/>
      <c r="E92" s="246"/>
      <c r="F92" s="247"/>
      <c r="G92" s="248">
        <f>SUM(G71:G91)</f>
        <v>0</v>
      </c>
      <c r="H92" s="249"/>
      <c r="I92" s="248">
        <f>SUM(I71:I91)</f>
        <v>0</v>
      </c>
      <c r="J92" s="250"/>
      <c r="K92" s="247">
        <f>SUM(K71:K91)</f>
        <v>0</v>
      </c>
      <c r="L92" s="250"/>
      <c r="M92" s="247">
        <f t="shared" ref="M92" si="12">I92-K92</f>
        <v>0</v>
      </c>
      <c r="N92" s="101"/>
      <c r="O92" s="100">
        <f t="shared" ref="O92" si="13">G92-I92</f>
        <v>0</v>
      </c>
    </row>
    <row r="93" spans="1:15" ht="22.5" customHeight="1">
      <c r="A93" s="242"/>
      <c r="B93" s="243"/>
      <c r="C93" s="251"/>
      <c r="D93" s="254"/>
      <c r="E93" s="246"/>
      <c r="F93" s="247"/>
      <c r="G93" s="248"/>
      <c r="H93" s="249"/>
      <c r="I93" s="248"/>
      <c r="J93" s="250"/>
      <c r="K93" s="247"/>
      <c r="L93" s="250" t="str">
        <f t="shared" ref="L93:M113" si="14">IF(H93="","",H93-J93)</f>
        <v/>
      </c>
      <c r="M93" s="247" t="str">
        <f t="shared" si="14"/>
        <v/>
      </c>
      <c r="N93" s="101"/>
      <c r="O93" s="100"/>
    </row>
    <row r="94" spans="1:15" ht="22.5" customHeight="1">
      <c r="A94" s="242"/>
      <c r="B94" s="243"/>
      <c r="C94" s="244"/>
      <c r="D94" s="245"/>
      <c r="E94" s="250"/>
      <c r="F94" s="247"/>
      <c r="G94" s="248"/>
      <c r="H94" s="249"/>
      <c r="I94" s="247"/>
      <c r="J94" s="250"/>
      <c r="K94" s="247"/>
      <c r="L94" s="250" t="str">
        <f t="shared" si="14"/>
        <v/>
      </c>
      <c r="M94" s="247" t="str">
        <f t="shared" si="14"/>
        <v/>
      </c>
      <c r="N94" s="101"/>
      <c r="O94" s="100"/>
    </row>
    <row r="95" spans="1:15" ht="22.5" customHeight="1">
      <c r="A95" s="242"/>
      <c r="B95" s="243"/>
      <c r="C95" s="251"/>
      <c r="D95" s="245"/>
      <c r="E95" s="250"/>
      <c r="F95" s="247"/>
      <c r="G95" s="248"/>
      <c r="H95" s="249"/>
      <c r="I95" s="247"/>
      <c r="J95" s="250"/>
      <c r="K95" s="247"/>
      <c r="L95" s="250" t="str">
        <f t="shared" si="14"/>
        <v/>
      </c>
      <c r="M95" s="247" t="str">
        <f t="shared" si="14"/>
        <v/>
      </c>
      <c r="N95" s="101"/>
      <c r="O95" s="100"/>
    </row>
    <row r="96" spans="1:15" ht="22.5" customHeight="1">
      <c r="A96" s="242"/>
      <c r="B96" s="243"/>
      <c r="C96" s="251"/>
      <c r="D96" s="245"/>
      <c r="E96" s="250"/>
      <c r="F96" s="247"/>
      <c r="G96" s="248"/>
      <c r="H96" s="249"/>
      <c r="I96" s="247"/>
      <c r="J96" s="250"/>
      <c r="K96" s="247"/>
      <c r="L96" s="250" t="str">
        <f t="shared" si="14"/>
        <v/>
      </c>
      <c r="M96" s="247" t="str">
        <f t="shared" si="14"/>
        <v/>
      </c>
      <c r="N96" s="101"/>
      <c r="O96" s="100"/>
    </row>
    <row r="97" spans="1:15" ht="22.5" customHeight="1">
      <c r="A97" s="242"/>
      <c r="B97" s="243"/>
      <c r="C97" s="251"/>
      <c r="D97" s="245"/>
      <c r="E97" s="250"/>
      <c r="F97" s="247"/>
      <c r="G97" s="248"/>
      <c r="H97" s="249"/>
      <c r="I97" s="247"/>
      <c r="J97" s="250"/>
      <c r="K97" s="247"/>
      <c r="L97" s="250" t="str">
        <f t="shared" si="14"/>
        <v/>
      </c>
      <c r="M97" s="247" t="str">
        <f t="shared" si="14"/>
        <v/>
      </c>
      <c r="N97" s="101"/>
      <c r="O97" s="100"/>
    </row>
    <row r="98" spans="1:15" ht="22.5" customHeight="1">
      <c r="A98" s="242"/>
      <c r="B98" s="243"/>
      <c r="C98" s="251"/>
      <c r="D98" s="245"/>
      <c r="E98" s="250"/>
      <c r="F98" s="247"/>
      <c r="G98" s="248"/>
      <c r="H98" s="249"/>
      <c r="I98" s="247"/>
      <c r="J98" s="250"/>
      <c r="K98" s="247"/>
      <c r="L98" s="250" t="str">
        <f t="shared" si="14"/>
        <v/>
      </c>
      <c r="M98" s="247" t="str">
        <f t="shared" si="14"/>
        <v/>
      </c>
      <c r="N98" s="101"/>
      <c r="O98" s="100"/>
    </row>
    <row r="99" spans="1:15" ht="22.5" customHeight="1">
      <c r="A99" s="242"/>
      <c r="B99" s="243"/>
      <c r="C99" s="251"/>
      <c r="D99" s="245"/>
      <c r="E99" s="250"/>
      <c r="F99" s="247"/>
      <c r="G99" s="248"/>
      <c r="H99" s="249"/>
      <c r="I99" s="247"/>
      <c r="J99" s="250"/>
      <c r="K99" s="247"/>
      <c r="L99" s="250" t="str">
        <f t="shared" si="14"/>
        <v/>
      </c>
      <c r="M99" s="247" t="str">
        <f t="shared" si="14"/>
        <v/>
      </c>
      <c r="N99" s="101"/>
      <c r="O99" s="100"/>
    </row>
    <row r="100" spans="1:15" ht="22.5" customHeight="1">
      <c r="A100" s="242"/>
      <c r="B100" s="243"/>
      <c r="C100" s="251"/>
      <c r="D100" s="245"/>
      <c r="E100" s="250"/>
      <c r="F100" s="247"/>
      <c r="G100" s="248"/>
      <c r="H100" s="249"/>
      <c r="I100" s="247"/>
      <c r="J100" s="250"/>
      <c r="K100" s="247"/>
      <c r="L100" s="250" t="str">
        <f t="shared" si="14"/>
        <v/>
      </c>
      <c r="M100" s="247" t="str">
        <f t="shared" si="14"/>
        <v/>
      </c>
      <c r="N100" s="101"/>
      <c r="O100" s="100"/>
    </row>
    <row r="101" spans="1:15" ht="22.5" customHeight="1">
      <c r="A101" s="242"/>
      <c r="B101" s="243"/>
      <c r="C101" s="251"/>
      <c r="D101" s="245"/>
      <c r="E101" s="250"/>
      <c r="F101" s="247"/>
      <c r="G101" s="248"/>
      <c r="H101" s="249"/>
      <c r="I101" s="247"/>
      <c r="J101" s="250"/>
      <c r="K101" s="247"/>
      <c r="L101" s="250" t="str">
        <f t="shared" si="14"/>
        <v/>
      </c>
      <c r="M101" s="247" t="str">
        <f t="shared" si="14"/>
        <v/>
      </c>
      <c r="N101" s="101"/>
      <c r="O101" s="100"/>
    </row>
    <row r="102" spans="1:15" ht="22.5" customHeight="1">
      <c r="A102" s="242"/>
      <c r="B102" s="243"/>
      <c r="C102" s="251"/>
      <c r="D102" s="245"/>
      <c r="E102" s="250"/>
      <c r="F102" s="247"/>
      <c r="G102" s="248"/>
      <c r="H102" s="249"/>
      <c r="I102" s="247"/>
      <c r="J102" s="250"/>
      <c r="K102" s="247"/>
      <c r="L102" s="250" t="str">
        <f t="shared" si="14"/>
        <v/>
      </c>
      <c r="M102" s="247" t="str">
        <f t="shared" si="14"/>
        <v/>
      </c>
      <c r="N102" s="101"/>
      <c r="O102" s="100"/>
    </row>
    <row r="103" spans="1:15" ht="22.5" customHeight="1">
      <c r="A103" s="242"/>
      <c r="B103" s="243"/>
      <c r="C103" s="251"/>
      <c r="D103" s="245"/>
      <c r="E103" s="250"/>
      <c r="F103" s="247"/>
      <c r="G103" s="248"/>
      <c r="H103" s="249"/>
      <c r="I103" s="247"/>
      <c r="J103" s="250"/>
      <c r="K103" s="247"/>
      <c r="L103" s="250" t="str">
        <f t="shared" si="14"/>
        <v/>
      </c>
      <c r="M103" s="247" t="str">
        <f t="shared" si="14"/>
        <v/>
      </c>
      <c r="N103" s="101"/>
      <c r="O103" s="100"/>
    </row>
    <row r="104" spans="1:15" ht="22.5" customHeight="1">
      <c r="A104" s="242"/>
      <c r="B104" s="243"/>
      <c r="C104" s="251"/>
      <c r="D104" s="245"/>
      <c r="E104" s="250"/>
      <c r="F104" s="247"/>
      <c r="G104" s="248"/>
      <c r="H104" s="249"/>
      <c r="I104" s="247"/>
      <c r="J104" s="250"/>
      <c r="K104" s="247"/>
      <c r="L104" s="250" t="str">
        <f t="shared" si="14"/>
        <v/>
      </c>
      <c r="M104" s="247" t="str">
        <f t="shared" si="14"/>
        <v/>
      </c>
      <c r="N104" s="101"/>
      <c r="O104" s="100"/>
    </row>
    <row r="105" spans="1:15" ht="22.5" customHeight="1">
      <c r="A105" s="242"/>
      <c r="B105" s="243"/>
      <c r="C105" s="251"/>
      <c r="D105" s="245"/>
      <c r="E105" s="250"/>
      <c r="F105" s="247"/>
      <c r="G105" s="248"/>
      <c r="H105" s="249"/>
      <c r="I105" s="247"/>
      <c r="J105" s="250"/>
      <c r="K105" s="247"/>
      <c r="L105" s="250" t="str">
        <f t="shared" si="14"/>
        <v/>
      </c>
      <c r="M105" s="247" t="str">
        <f t="shared" si="14"/>
        <v/>
      </c>
      <c r="N105" s="101"/>
      <c r="O105" s="100"/>
    </row>
    <row r="106" spans="1:15" ht="22.5" customHeight="1">
      <c r="A106" s="242"/>
      <c r="B106" s="243"/>
      <c r="C106" s="251"/>
      <c r="D106" s="245"/>
      <c r="E106" s="250"/>
      <c r="F106" s="247"/>
      <c r="G106" s="248"/>
      <c r="H106" s="249"/>
      <c r="I106" s="247"/>
      <c r="J106" s="250"/>
      <c r="K106" s="247"/>
      <c r="L106" s="250" t="str">
        <f t="shared" si="14"/>
        <v/>
      </c>
      <c r="M106" s="247" t="str">
        <f t="shared" si="14"/>
        <v/>
      </c>
      <c r="N106" s="101"/>
      <c r="O106" s="100"/>
    </row>
    <row r="107" spans="1:15" ht="22.5" customHeight="1">
      <c r="A107" s="242"/>
      <c r="B107" s="243"/>
      <c r="C107" s="251"/>
      <c r="D107" s="245"/>
      <c r="E107" s="250"/>
      <c r="F107" s="247"/>
      <c r="G107" s="248"/>
      <c r="H107" s="249"/>
      <c r="I107" s="247"/>
      <c r="J107" s="250"/>
      <c r="K107" s="247"/>
      <c r="L107" s="250" t="str">
        <f t="shared" si="14"/>
        <v/>
      </c>
      <c r="M107" s="247" t="str">
        <f t="shared" si="14"/>
        <v/>
      </c>
      <c r="N107" s="101"/>
      <c r="O107" s="100"/>
    </row>
    <row r="108" spans="1:15" ht="22.5" customHeight="1">
      <c r="A108" s="242"/>
      <c r="B108" s="243"/>
      <c r="C108" s="251"/>
      <c r="D108" s="245"/>
      <c r="E108" s="250"/>
      <c r="F108" s="247"/>
      <c r="G108" s="248"/>
      <c r="H108" s="249"/>
      <c r="I108" s="247"/>
      <c r="J108" s="250"/>
      <c r="K108" s="247"/>
      <c r="L108" s="250" t="str">
        <f t="shared" si="14"/>
        <v/>
      </c>
      <c r="M108" s="247" t="str">
        <f t="shared" si="14"/>
        <v/>
      </c>
      <c r="N108" s="101"/>
      <c r="O108" s="100"/>
    </row>
    <row r="109" spans="1:15" ht="22.5" customHeight="1">
      <c r="A109" s="242"/>
      <c r="B109" s="243"/>
      <c r="C109" s="251"/>
      <c r="D109" s="245"/>
      <c r="E109" s="250"/>
      <c r="F109" s="247"/>
      <c r="G109" s="248"/>
      <c r="H109" s="249"/>
      <c r="I109" s="247"/>
      <c r="J109" s="250"/>
      <c r="K109" s="247"/>
      <c r="L109" s="250" t="str">
        <f t="shared" si="14"/>
        <v/>
      </c>
      <c r="M109" s="247" t="str">
        <f t="shared" si="14"/>
        <v/>
      </c>
      <c r="N109" s="101"/>
      <c r="O109" s="100"/>
    </row>
    <row r="110" spans="1:15" ht="22.5" customHeight="1">
      <c r="A110" s="242"/>
      <c r="B110" s="243"/>
      <c r="C110" s="251"/>
      <c r="D110" s="245"/>
      <c r="E110" s="250"/>
      <c r="F110" s="247"/>
      <c r="G110" s="248"/>
      <c r="H110" s="249"/>
      <c r="I110" s="247"/>
      <c r="J110" s="250"/>
      <c r="K110" s="247"/>
      <c r="L110" s="250" t="str">
        <f t="shared" si="14"/>
        <v/>
      </c>
      <c r="M110" s="247" t="str">
        <f t="shared" si="14"/>
        <v/>
      </c>
      <c r="N110" s="101"/>
      <c r="O110" s="100"/>
    </row>
    <row r="111" spans="1:15" ht="22.5" customHeight="1">
      <c r="A111" s="242"/>
      <c r="B111" s="243"/>
      <c r="C111" s="251"/>
      <c r="D111" s="245"/>
      <c r="E111" s="250"/>
      <c r="F111" s="247"/>
      <c r="G111" s="248"/>
      <c r="H111" s="249"/>
      <c r="I111" s="247"/>
      <c r="J111" s="250"/>
      <c r="K111" s="247"/>
      <c r="L111" s="250" t="str">
        <f t="shared" si="14"/>
        <v/>
      </c>
      <c r="M111" s="247" t="str">
        <f t="shared" si="14"/>
        <v/>
      </c>
      <c r="N111" s="101"/>
      <c r="O111" s="100"/>
    </row>
    <row r="112" spans="1:15" ht="22.5" customHeight="1">
      <c r="A112" s="242"/>
      <c r="B112" s="243"/>
      <c r="C112" s="251"/>
      <c r="D112" s="245"/>
      <c r="E112" s="250"/>
      <c r="F112" s="247"/>
      <c r="G112" s="248"/>
      <c r="H112" s="249"/>
      <c r="I112" s="247"/>
      <c r="J112" s="250"/>
      <c r="K112" s="247"/>
      <c r="L112" s="250" t="str">
        <f t="shared" si="14"/>
        <v/>
      </c>
      <c r="M112" s="247" t="str">
        <f t="shared" si="14"/>
        <v/>
      </c>
      <c r="N112" s="101"/>
      <c r="O112" s="100"/>
    </row>
    <row r="113" spans="1:15" ht="22.5" customHeight="1">
      <c r="A113" s="242"/>
      <c r="B113" s="243"/>
      <c r="C113" s="251"/>
      <c r="D113" s="245"/>
      <c r="E113" s="250"/>
      <c r="F113" s="247"/>
      <c r="G113" s="248"/>
      <c r="H113" s="249"/>
      <c r="I113" s="247"/>
      <c r="J113" s="250"/>
      <c r="K113" s="247"/>
      <c r="L113" s="250" t="str">
        <f t="shared" si="14"/>
        <v/>
      </c>
      <c r="M113" s="247" t="str">
        <f t="shared" si="14"/>
        <v/>
      </c>
      <c r="N113" s="101"/>
      <c r="O113" s="100"/>
    </row>
    <row r="114" spans="1:15" ht="22.5" customHeight="1">
      <c r="A114" s="242"/>
      <c r="B114" s="252" t="s">
        <v>117</v>
      </c>
      <c r="C114" s="251"/>
      <c r="D114" s="245"/>
      <c r="E114" s="246"/>
      <c r="F114" s="247"/>
      <c r="G114" s="248">
        <f>SUM(G93:G113)</f>
        <v>0</v>
      </c>
      <c r="H114" s="249"/>
      <c r="I114" s="248">
        <f>SUM(I93:I113)</f>
        <v>0</v>
      </c>
      <c r="J114" s="250"/>
      <c r="K114" s="247">
        <f>SUM(K93:K113)</f>
        <v>0</v>
      </c>
      <c r="L114" s="250"/>
      <c r="M114" s="247">
        <f t="shared" ref="M114" si="15">I114-K114</f>
        <v>0</v>
      </c>
      <c r="N114" s="101"/>
      <c r="O114" s="100">
        <f t="shared" ref="O114" si="16">G114-I114</f>
        <v>0</v>
      </c>
    </row>
    <row r="115" spans="1:15" ht="22.5" customHeight="1">
      <c r="A115" s="242"/>
      <c r="B115" s="243"/>
      <c r="C115" s="251"/>
      <c r="D115" s="254"/>
      <c r="E115" s="246"/>
      <c r="F115" s="247"/>
      <c r="G115" s="248"/>
      <c r="H115" s="249"/>
      <c r="I115" s="248"/>
      <c r="J115" s="250"/>
      <c r="K115" s="247"/>
      <c r="L115" s="250" t="str">
        <f t="shared" ref="L115:M135" si="17">IF(H115="","",H115-J115)</f>
        <v/>
      </c>
      <c r="M115" s="247" t="str">
        <f t="shared" si="17"/>
        <v/>
      </c>
      <c r="N115" s="101"/>
      <c r="O115" s="100"/>
    </row>
    <row r="116" spans="1:15" ht="22.5" customHeight="1">
      <c r="A116" s="242"/>
      <c r="B116" s="243"/>
      <c r="C116" s="244"/>
      <c r="D116" s="245"/>
      <c r="E116" s="250"/>
      <c r="F116" s="247"/>
      <c r="G116" s="248"/>
      <c r="H116" s="249"/>
      <c r="I116" s="247"/>
      <c r="J116" s="250"/>
      <c r="K116" s="247"/>
      <c r="L116" s="250" t="str">
        <f t="shared" si="17"/>
        <v/>
      </c>
      <c r="M116" s="247" t="str">
        <f t="shared" si="17"/>
        <v/>
      </c>
      <c r="N116" s="101"/>
      <c r="O116" s="100"/>
    </row>
    <row r="117" spans="1:15" ht="22.5" customHeight="1">
      <c r="A117" s="242"/>
      <c r="B117" s="243"/>
      <c r="C117" s="251"/>
      <c r="D117" s="245"/>
      <c r="E117" s="250"/>
      <c r="F117" s="247"/>
      <c r="G117" s="248"/>
      <c r="H117" s="249"/>
      <c r="I117" s="247"/>
      <c r="J117" s="250"/>
      <c r="K117" s="247"/>
      <c r="L117" s="250" t="str">
        <f t="shared" si="17"/>
        <v/>
      </c>
      <c r="M117" s="247" t="str">
        <f t="shared" si="17"/>
        <v/>
      </c>
      <c r="N117" s="101"/>
      <c r="O117" s="100"/>
    </row>
    <row r="118" spans="1:15" ht="22.5" customHeight="1">
      <c r="A118" s="242"/>
      <c r="B118" s="243"/>
      <c r="C118" s="251"/>
      <c r="D118" s="245"/>
      <c r="E118" s="250"/>
      <c r="F118" s="247"/>
      <c r="G118" s="248"/>
      <c r="H118" s="249"/>
      <c r="I118" s="247"/>
      <c r="J118" s="250"/>
      <c r="K118" s="247"/>
      <c r="L118" s="250" t="str">
        <f t="shared" si="17"/>
        <v/>
      </c>
      <c r="M118" s="247" t="str">
        <f t="shared" si="17"/>
        <v/>
      </c>
      <c r="N118" s="101"/>
      <c r="O118" s="100"/>
    </row>
    <row r="119" spans="1:15" ht="22.5" customHeight="1">
      <c r="A119" s="242"/>
      <c r="B119" s="243"/>
      <c r="C119" s="251"/>
      <c r="D119" s="245"/>
      <c r="E119" s="250"/>
      <c r="F119" s="247"/>
      <c r="G119" s="248"/>
      <c r="H119" s="249"/>
      <c r="I119" s="247"/>
      <c r="J119" s="250"/>
      <c r="K119" s="247"/>
      <c r="L119" s="250" t="str">
        <f t="shared" si="17"/>
        <v/>
      </c>
      <c r="M119" s="247" t="str">
        <f t="shared" si="17"/>
        <v/>
      </c>
      <c r="N119" s="101"/>
      <c r="O119" s="100"/>
    </row>
    <row r="120" spans="1:15" ht="22.5" customHeight="1">
      <c r="A120" s="242"/>
      <c r="B120" s="243"/>
      <c r="C120" s="251"/>
      <c r="D120" s="245"/>
      <c r="E120" s="250"/>
      <c r="F120" s="247"/>
      <c r="G120" s="248"/>
      <c r="H120" s="249"/>
      <c r="I120" s="247"/>
      <c r="J120" s="250"/>
      <c r="K120" s="247"/>
      <c r="L120" s="250" t="str">
        <f t="shared" si="17"/>
        <v/>
      </c>
      <c r="M120" s="247" t="str">
        <f t="shared" si="17"/>
        <v/>
      </c>
      <c r="N120" s="101"/>
      <c r="O120" s="100"/>
    </row>
    <row r="121" spans="1:15" ht="22.5" customHeight="1">
      <c r="A121" s="242"/>
      <c r="B121" s="243"/>
      <c r="C121" s="251"/>
      <c r="D121" s="245"/>
      <c r="E121" s="250"/>
      <c r="F121" s="247"/>
      <c r="G121" s="248"/>
      <c r="H121" s="249"/>
      <c r="I121" s="247"/>
      <c r="J121" s="250"/>
      <c r="K121" s="247"/>
      <c r="L121" s="250" t="str">
        <f t="shared" si="17"/>
        <v/>
      </c>
      <c r="M121" s="247" t="str">
        <f t="shared" si="17"/>
        <v/>
      </c>
      <c r="N121" s="101"/>
      <c r="O121" s="100"/>
    </row>
    <row r="122" spans="1:15" ht="22.5" customHeight="1">
      <c r="A122" s="242"/>
      <c r="B122" s="243"/>
      <c r="C122" s="251"/>
      <c r="D122" s="245"/>
      <c r="E122" s="250"/>
      <c r="F122" s="247"/>
      <c r="G122" s="248"/>
      <c r="H122" s="249"/>
      <c r="I122" s="247"/>
      <c r="J122" s="250"/>
      <c r="K122" s="247"/>
      <c r="L122" s="250" t="str">
        <f t="shared" si="17"/>
        <v/>
      </c>
      <c r="M122" s="247" t="str">
        <f t="shared" si="17"/>
        <v/>
      </c>
      <c r="N122" s="101"/>
      <c r="O122" s="100"/>
    </row>
    <row r="123" spans="1:15" ht="22.5" customHeight="1">
      <c r="A123" s="242"/>
      <c r="B123" s="243"/>
      <c r="C123" s="251"/>
      <c r="D123" s="245"/>
      <c r="E123" s="250"/>
      <c r="F123" s="247"/>
      <c r="G123" s="248"/>
      <c r="H123" s="249"/>
      <c r="I123" s="247"/>
      <c r="J123" s="250"/>
      <c r="K123" s="247"/>
      <c r="L123" s="250" t="str">
        <f t="shared" si="17"/>
        <v/>
      </c>
      <c r="M123" s="247" t="str">
        <f t="shared" si="17"/>
        <v/>
      </c>
      <c r="N123" s="101"/>
      <c r="O123" s="100"/>
    </row>
    <row r="124" spans="1:15" ht="22.5" customHeight="1">
      <c r="A124" s="242"/>
      <c r="B124" s="243"/>
      <c r="C124" s="251"/>
      <c r="D124" s="245"/>
      <c r="E124" s="250"/>
      <c r="F124" s="247"/>
      <c r="G124" s="248"/>
      <c r="H124" s="249"/>
      <c r="I124" s="247"/>
      <c r="J124" s="250"/>
      <c r="K124" s="247"/>
      <c r="L124" s="250" t="str">
        <f t="shared" si="17"/>
        <v/>
      </c>
      <c r="M124" s="247" t="str">
        <f t="shared" si="17"/>
        <v/>
      </c>
      <c r="N124" s="101"/>
      <c r="O124" s="100"/>
    </row>
    <row r="125" spans="1:15" ht="22.5" customHeight="1">
      <c r="A125" s="242"/>
      <c r="B125" s="243"/>
      <c r="C125" s="251"/>
      <c r="D125" s="245"/>
      <c r="E125" s="250"/>
      <c r="F125" s="247"/>
      <c r="G125" s="248"/>
      <c r="H125" s="249"/>
      <c r="I125" s="247"/>
      <c r="J125" s="250"/>
      <c r="K125" s="247"/>
      <c r="L125" s="250" t="str">
        <f t="shared" si="17"/>
        <v/>
      </c>
      <c r="M125" s="247" t="str">
        <f t="shared" si="17"/>
        <v/>
      </c>
      <c r="N125" s="101"/>
      <c r="O125" s="100"/>
    </row>
    <row r="126" spans="1:15" ht="22.5" customHeight="1">
      <c r="A126" s="242"/>
      <c r="B126" s="243"/>
      <c r="C126" s="251"/>
      <c r="D126" s="245"/>
      <c r="E126" s="250"/>
      <c r="F126" s="247"/>
      <c r="G126" s="248"/>
      <c r="H126" s="249"/>
      <c r="I126" s="247"/>
      <c r="J126" s="250"/>
      <c r="K126" s="247"/>
      <c r="L126" s="250" t="str">
        <f t="shared" si="17"/>
        <v/>
      </c>
      <c r="M126" s="247" t="str">
        <f t="shared" si="17"/>
        <v/>
      </c>
      <c r="N126" s="101"/>
      <c r="O126" s="100"/>
    </row>
    <row r="127" spans="1:15" ht="22.5" customHeight="1">
      <c r="A127" s="242"/>
      <c r="B127" s="243"/>
      <c r="C127" s="251"/>
      <c r="D127" s="245"/>
      <c r="E127" s="250"/>
      <c r="F127" s="247"/>
      <c r="G127" s="248"/>
      <c r="H127" s="249"/>
      <c r="I127" s="247"/>
      <c r="J127" s="250"/>
      <c r="K127" s="247"/>
      <c r="L127" s="250" t="str">
        <f t="shared" si="17"/>
        <v/>
      </c>
      <c r="M127" s="247" t="str">
        <f t="shared" si="17"/>
        <v/>
      </c>
      <c r="N127" s="101"/>
      <c r="O127" s="100"/>
    </row>
    <row r="128" spans="1:15" ht="22.5" customHeight="1">
      <c r="A128" s="242"/>
      <c r="B128" s="243"/>
      <c r="C128" s="251"/>
      <c r="D128" s="245"/>
      <c r="E128" s="250"/>
      <c r="F128" s="247"/>
      <c r="G128" s="248"/>
      <c r="H128" s="249"/>
      <c r="I128" s="247"/>
      <c r="J128" s="250"/>
      <c r="K128" s="247"/>
      <c r="L128" s="250" t="str">
        <f t="shared" si="17"/>
        <v/>
      </c>
      <c r="M128" s="247" t="str">
        <f t="shared" si="17"/>
        <v/>
      </c>
      <c r="N128" s="101"/>
      <c r="O128" s="100"/>
    </row>
    <row r="129" spans="1:15" ht="22.5" customHeight="1">
      <c r="A129" s="242"/>
      <c r="B129" s="243"/>
      <c r="C129" s="251"/>
      <c r="D129" s="245"/>
      <c r="E129" s="250"/>
      <c r="F129" s="247"/>
      <c r="G129" s="248"/>
      <c r="H129" s="249"/>
      <c r="I129" s="247"/>
      <c r="J129" s="250"/>
      <c r="K129" s="247"/>
      <c r="L129" s="250" t="str">
        <f t="shared" si="17"/>
        <v/>
      </c>
      <c r="M129" s="247" t="str">
        <f t="shared" si="17"/>
        <v/>
      </c>
      <c r="N129" s="101"/>
      <c r="O129" s="100"/>
    </row>
    <row r="130" spans="1:15" ht="22.5" customHeight="1">
      <c r="A130" s="242"/>
      <c r="B130" s="243"/>
      <c r="C130" s="251"/>
      <c r="D130" s="245"/>
      <c r="E130" s="250"/>
      <c r="F130" s="247"/>
      <c r="G130" s="248"/>
      <c r="H130" s="249"/>
      <c r="I130" s="247"/>
      <c r="J130" s="250"/>
      <c r="K130" s="247"/>
      <c r="L130" s="250" t="str">
        <f t="shared" si="17"/>
        <v/>
      </c>
      <c r="M130" s="247" t="str">
        <f t="shared" si="17"/>
        <v/>
      </c>
      <c r="N130" s="101"/>
      <c r="O130" s="100"/>
    </row>
    <row r="131" spans="1:15" ht="22.5" customHeight="1">
      <c r="A131" s="242"/>
      <c r="B131" s="243"/>
      <c r="C131" s="251"/>
      <c r="D131" s="245"/>
      <c r="E131" s="250"/>
      <c r="F131" s="247"/>
      <c r="G131" s="248"/>
      <c r="H131" s="249"/>
      <c r="I131" s="247"/>
      <c r="J131" s="250"/>
      <c r="K131" s="247"/>
      <c r="L131" s="250" t="str">
        <f t="shared" si="17"/>
        <v/>
      </c>
      <c r="M131" s="247" t="str">
        <f t="shared" si="17"/>
        <v/>
      </c>
      <c r="N131" s="101"/>
      <c r="O131" s="100"/>
    </row>
    <row r="132" spans="1:15" ht="22.5" customHeight="1">
      <c r="A132" s="242"/>
      <c r="B132" s="243"/>
      <c r="C132" s="251"/>
      <c r="D132" s="245"/>
      <c r="E132" s="250"/>
      <c r="F132" s="247"/>
      <c r="G132" s="248"/>
      <c r="H132" s="249"/>
      <c r="I132" s="247"/>
      <c r="J132" s="250"/>
      <c r="K132" s="247"/>
      <c r="L132" s="250" t="str">
        <f t="shared" si="17"/>
        <v/>
      </c>
      <c r="M132" s="247" t="str">
        <f t="shared" si="17"/>
        <v/>
      </c>
      <c r="N132" s="101"/>
      <c r="O132" s="100"/>
    </row>
    <row r="133" spans="1:15" ht="22.5" customHeight="1">
      <c r="A133" s="242"/>
      <c r="B133" s="243"/>
      <c r="C133" s="251"/>
      <c r="D133" s="245"/>
      <c r="E133" s="250"/>
      <c r="F133" s="247"/>
      <c r="G133" s="248"/>
      <c r="H133" s="249"/>
      <c r="I133" s="247"/>
      <c r="J133" s="250"/>
      <c r="K133" s="247"/>
      <c r="L133" s="250" t="str">
        <f t="shared" si="17"/>
        <v/>
      </c>
      <c r="M133" s="247" t="str">
        <f t="shared" si="17"/>
        <v/>
      </c>
      <c r="N133" s="101"/>
      <c r="O133" s="100"/>
    </row>
    <row r="134" spans="1:15" ht="22.5" customHeight="1">
      <c r="A134" s="242"/>
      <c r="B134" s="243"/>
      <c r="C134" s="251"/>
      <c r="D134" s="245"/>
      <c r="E134" s="250"/>
      <c r="F134" s="247"/>
      <c r="G134" s="248"/>
      <c r="H134" s="249"/>
      <c r="I134" s="247"/>
      <c r="J134" s="250"/>
      <c r="K134" s="247"/>
      <c r="L134" s="250" t="str">
        <f t="shared" si="17"/>
        <v/>
      </c>
      <c r="M134" s="247" t="str">
        <f t="shared" si="17"/>
        <v/>
      </c>
      <c r="N134" s="101"/>
      <c r="O134" s="100"/>
    </row>
    <row r="135" spans="1:15" ht="22.5" customHeight="1">
      <c r="A135" s="242"/>
      <c r="B135" s="243"/>
      <c r="C135" s="251"/>
      <c r="D135" s="245"/>
      <c r="E135" s="250"/>
      <c r="F135" s="247"/>
      <c r="G135" s="248"/>
      <c r="H135" s="249"/>
      <c r="I135" s="247"/>
      <c r="J135" s="250"/>
      <c r="K135" s="247"/>
      <c r="L135" s="250" t="str">
        <f t="shared" si="17"/>
        <v/>
      </c>
      <c r="M135" s="247" t="str">
        <f t="shared" si="17"/>
        <v/>
      </c>
      <c r="N135" s="101"/>
      <c r="O135" s="100"/>
    </row>
    <row r="136" spans="1:15" ht="22.5" customHeight="1">
      <c r="A136" s="242"/>
      <c r="B136" s="252" t="s">
        <v>117</v>
      </c>
      <c r="C136" s="251"/>
      <c r="D136" s="245"/>
      <c r="E136" s="246"/>
      <c r="F136" s="247"/>
      <c r="G136" s="248">
        <f>SUM(G115:G135)</f>
        <v>0</v>
      </c>
      <c r="H136" s="249"/>
      <c r="I136" s="248">
        <f>SUM(I115:I135)</f>
        <v>0</v>
      </c>
      <c r="J136" s="250"/>
      <c r="K136" s="247">
        <f>SUM(K115:K135)</f>
        <v>0</v>
      </c>
      <c r="L136" s="250"/>
      <c r="M136" s="247">
        <f t="shared" ref="M136" si="18">I136-K136</f>
        <v>0</v>
      </c>
      <c r="N136" s="101"/>
      <c r="O136" s="100">
        <f t="shared" ref="O136" si="19">G136-I136</f>
        <v>0</v>
      </c>
    </row>
    <row r="137" spans="1:15" ht="22.5" customHeight="1">
      <c r="A137" s="242"/>
      <c r="B137" s="243"/>
      <c r="C137" s="251"/>
      <c r="D137" s="254"/>
      <c r="E137" s="246"/>
      <c r="F137" s="247"/>
      <c r="G137" s="248"/>
      <c r="H137" s="249"/>
      <c r="I137" s="248"/>
      <c r="J137" s="250"/>
      <c r="K137" s="247"/>
      <c r="L137" s="250" t="str">
        <f t="shared" ref="L137:M157" si="20">IF(H137="","",H137-J137)</f>
        <v/>
      </c>
      <c r="M137" s="247" t="str">
        <f t="shared" si="20"/>
        <v/>
      </c>
      <c r="N137" s="101"/>
      <c r="O137" s="100"/>
    </row>
    <row r="138" spans="1:15" ht="22.5" customHeight="1">
      <c r="A138" s="242"/>
      <c r="B138" s="243"/>
      <c r="C138" s="244"/>
      <c r="D138" s="245"/>
      <c r="E138" s="250"/>
      <c r="F138" s="247"/>
      <c r="G138" s="248"/>
      <c r="H138" s="249"/>
      <c r="I138" s="247"/>
      <c r="J138" s="250"/>
      <c r="K138" s="247"/>
      <c r="L138" s="250" t="str">
        <f t="shared" si="20"/>
        <v/>
      </c>
      <c r="M138" s="247" t="str">
        <f t="shared" si="20"/>
        <v/>
      </c>
      <c r="N138" s="101"/>
      <c r="O138" s="100"/>
    </row>
    <row r="139" spans="1:15" ht="22.5" customHeight="1">
      <c r="A139" s="242"/>
      <c r="B139" s="243"/>
      <c r="C139" s="251"/>
      <c r="D139" s="245"/>
      <c r="E139" s="250"/>
      <c r="F139" s="247"/>
      <c r="G139" s="248"/>
      <c r="H139" s="249"/>
      <c r="I139" s="247"/>
      <c r="J139" s="250"/>
      <c r="K139" s="247"/>
      <c r="L139" s="250" t="str">
        <f t="shared" si="20"/>
        <v/>
      </c>
      <c r="M139" s="247" t="str">
        <f t="shared" si="20"/>
        <v/>
      </c>
      <c r="N139" s="101"/>
      <c r="O139" s="100"/>
    </row>
    <row r="140" spans="1:15" ht="22.5" customHeight="1">
      <c r="A140" s="242"/>
      <c r="B140" s="243"/>
      <c r="C140" s="251"/>
      <c r="D140" s="245"/>
      <c r="E140" s="250"/>
      <c r="F140" s="247"/>
      <c r="G140" s="248"/>
      <c r="H140" s="249"/>
      <c r="I140" s="247"/>
      <c r="J140" s="250"/>
      <c r="K140" s="247"/>
      <c r="L140" s="250" t="str">
        <f t="shared" si="20"/>
        <v/>
      </c>
      <c r="M140" s="247" t="str">
        <f t="shared" si="20"/>
        <v/>
      </c>
      <c r="N140" s="101"/>
      <c r="O140" s="100"/>
    </row>
    <row r="141" spans="1:15" ht="22.5" customHeight="1">
      <c r="A141" s="242"/>
      <c r="B141" s="243"/>
      <c r="C141" s="251"/>
      <c r="D141" s="245"/>
      <c r="E141" s="250"/>
      <c r="F141" s="247"/>
      <c r="G141" s="248"/>
      <c r="H141" s="249"/>
      <c r="I141" s="247"/>
      <c r="J141" s="250"/>
      <c r="K141" s="247"/>
      <c r="L141" s="250" t="str">
        <f t="shared" si="20"/>
        <v/>
      </c>
      <c r="M141" s="247" t="str">
        <f t="shared" si="20"/>
        <v/>
      </c>
      <c r="N141" s="101"/>
      <c r="O141" s="100"/>
    </row>
    <row r="142" spans="1:15" ht="22.5" customHeight="1">
      <c r="A142" s="242"/>
      <c r="B142" s="243"/>
      <c r="C142" s="251"/>
      <c r="D142" s="245"/>
      <c r="E142" s="250"/>
      <c r="F142" s="247"/>
      <c r="G142" s="248"/>
      <c r="H142" s="249"/>
      <c r="I142" s="247"/>
      <c r="J142" s="250"/>
      <c r="K142" s="247"/>
      <c r="L142" s="250" t="str">
        <f t="shared" si="20"/>
        <v/>
      </c>
      <c r="M142" s="247" t="str">
        <f t="shared" si="20"/>
        <v/>
      </c>
      <c r="N142" s="101"/>
      <c r="O142" s="100"/>
    </row>
    <row r="143" spans="1:15" ht="22.5" customHeight="1">
      <c r="A143" s="242"/>
      <c r="B143" s="243"/>
      <c r="C143" s="251"/>
      <c r="D143" s="245"/>
      <c r="E143" s="250"/>
      <c r="F143" s="247"/>
      <c r="G143" s="248"/>
      <c r="H143" s="249"/>
      <c r="I143" s="247"/>
      <c r="J143" s="250"/>
      <c r="K143" s="247"/>
      <c r="L143" s="250" t="str">
        <f t="shared" si="20"/>
        <v/>
      </c>
      <c r="M143" s="247" t="str">
        <f t="shared" si="20"/>
        <v/>
      </c>
      <c r="N143" s="101"/>
      <c r="O143" s="100"/>
    </row>
    <row r="144" spans="1:15" ht="22.5" customHeight="1">
      <c r="A144" s="242"/>
      <c r="B144" s="243"/>
      <c r="C144" s="251"/>
      <c r="D144" s="245"/>
      <c r="E144" s="250"/>
      <c r="F144" s="247"/>
      <c r="G144" s="248"/>
      <c r="H144" s="249"/>
      <c r="I144" s="247"/>
      <c r="J144" s="250"/>
      <c r="K144" s="247"/>
      <c r="L144" s="250" t="str">
        <f t="shared" si="20"/>
        <v/>
      </c>
      <c r="M144" s="247" t="str">
        <f t="shared" si="20"/>
        <v/>
      </c>
      <c r="N144" s="101"/>
      <c r="O144" s="100"/>
    </row>
    <row r="145" spans="1:15" ht="22.5" customHeight="1">
      <c r="A145" s="242"/>
      <c r="B145" s="243"/>
      <c r="C145" s="251"/>
      <c r="D145" s="245"/>
      <c r="E145" s="250"/>
      <c r="F145" s="247"/>
      <c r="G145" s="248"/>
      <c r="H145" s="249"/>
      <c r="I145" s="247"/>
      <c r="J145" s="250"/>
      <c r="K145" s="247"/>
      <c r="L145" s="250" t="str">
        <f t="shared" si="20"/>
        <v/>
      </c>
      <c r="M145" s="247" t="str">
        <f t="shared" si="20"/>
        <v/>
      </c>
      <c r="N145" s="101"/>
      <c r="O145" s="100"/>
    </row>
    <row r="146" spans="1:15" ht="22.5" customHeight="1">
      <c r="A146" s="242"/>
      <c r="B146" s="243"/>
      <c r="C146" s="251"/>
      <c r="D146" s="245"/>
      <c r="E146" s="250"/>
      <c r="F146" s="247"/>
      <c r="G146" s="248"/>
      <c r="H146" s="249"/>
      <c r="I146" s="247"/>
      <c r="J146" s="250"/>
      <c r="K146" s="247"/>
      <c r="L146" s="250" t="str">
        <f t="shared" si="20"/>
        <v/>
      </c>
      <c r="M146" s="247" t="str">
        <f t="shared" si="20"/>
        <v/>
      </c>
      <c r="N146" s="101"/>
      <c r="O146" s="100"/>
    </row>
    <row r="147" spans="1:15" ht="22.5" customHeight="1">
      <c r="A147" s="242"/>
      <c r="B147" s="243"/>
      <c r="C147" s="251"/>
      <c r="D147" s="245"/>
      <c r="E147" s="250"/>
      <c r="F147" s="247"/>
      <c r="G147" s="248"/>
      <c r="H147" s="249"/>
      <c r="I147" s="247"/>
      <c r="J147" s="250"/>
      <c r="K147" s="247"/>
      <c r="L147" s="250" t="str">
        <f t="shared" si="20"/>
        <v/>
      </c>
      <c r="M147" s="247" t="str">
        <f t="shared" si="20"/>
        <v/>
      </c>
      <c r="N147" s="101"/>
      <c r="O147" s="100"/>
    </row>
    <row r="148" spans="1:15" ht="22.5" customHeight="1">
      <c r="A148" s="242"/>
      <c r="B148" s="243"/>
      <c r="C148" s="251"/>
      <c r="D148" s="245"/>
      <c r="E148" s="250"/>
      <c r="F148" s="247"/>
      <c r="G148" s="248"/>
      <c r="H148" s="249"/>
      <c r="I148" s="247"/>
      <c r="J148" s="250"/>
      <c r="K148" s="247"/>
      <c r="L148" s="250" t="str">
        <f t="shared" si="20"/>
        <v/>
      </c>
      <c r="M148" s="247" t="str">
        <f t="shared" si="20"/>
        <v/>
      </c>
      <c r="N148" s="101"/>
      <c r="O148" s="100"/>
    </row>
    <row r="149" spans="1:15" ht="22.5" customHeight="1">
      <c r="A149" s="242"/>
      <c r="B149" s="243"/>
      <c r="C149" s="251"/>
      <c r="D149" s="245"/>
      <c r="E149" s="250"/>
      <c r="F149" s="247"/>
      <c r="G149" s="248"/>
      <c r="H149" s="249"/>
      <c r="I149" s="247"/>
      <c r="J149" s="250"/>
      <c r="K149" s="247"/>
      <c r="L149" s="250" t="str">
        <f t="shared" si="20"/>
        <v/>
      </c>
      <c r="M149" s="247" t="str">
        <f t="shared" si="20"/>
        <v/>
      </c>
      <c r="N149" s="101"/>
      <c r="O149" s="100"/>
    </row>
    <row r="150" spans="1:15" ht="22.5" customHeight="1">
      <c r="A150" s="242"/>
      <c r="B150" s="243"/>
      <c r="C150" s="251"/>
      <c r="D150" s="245"/>
      <c r="E150" s="250"/>
      <c r="F150" s="247"/>
      <c r="G150" s="248"/>
      <c r="H150" s="249"/>
      <c r="I150" s="247"/>
      <c r="J150" s="250"/>
      <c r="K150" s="247"/>
      <c r="L150" s="250" t="str">
        <f t="shared" si="20"/>
        <v/>
      </c>
      <c r="M150" s="247" t="str">
        <f t="shared" si="20"/>
        <v/>
      </c>
      <c r="N150" s="101"/>
      <c r="O150" s="100"/>
    </row>
    <row r="151" spans="1:15" ht="22.5" customHeight="1">
      <c r="A151" s="242"/>
      <c r="B151" s="243"/>
      <c r="C151" s="251"/>
      <c r="D151" s="245"/>
      <c r="E151" s="250"/>
      <c r="F151" s="247"/>
      <c r="G151" s="248"/>
      <c r="H151" s="249"/>
      <c r="I151" s="247"/>
      <c r="J151" s="250"/>
      <c r="K151" s="247"/>
      <c r="L151" s="250" t="str">
        <f t="shared" si="20"/>
        <v/>
      </c>
      <c r="M151" s="247" t="str">
        <f t="shared" si="20"/>
        <v/>
      </c>
      <c r="N151" s="101"/>
      <c r="O151" s="100"/>
    </row>
    <row r="152" spans="1:15" ht="22.5" customHeight="1">
      <c r="A152" s="242"/>
      <c r="B152" s="243"/>
      <c r="C152" s="251"/>
      <c r="D152" s="245"/>
      <c r="E152" s="250"/>
      <c r="F152" s="247"/>
      <c r="G152" s="248"/>
      <c r="H152" s="249"/>
      <c r="I152" s="247"/>
      <c r="J152" s="250"/>
      <c r="K152" s="247"/>
      <c r="L152" s="250" t="str">
        <f t="shared" si="20"/>
        <v/>
      </c>
      <c r="M152" s="247" t="str">
        <f t="shared" si="20"/>
        <v/>
      </c>
      <c r="N152" s="101"/>
      <c r="O152" s="100"/>
    </row>
    <row r="153" spans="1:15" ht="22.5" customHeight="1">
      <c r="A153" s="242"/>
      <c r="B153" s="243"/>
      <c r="C153" s="251"/>
      <c r="D153" s="245"/>
      <c r="E153" s="250"/>
      <c r="F153" s="247"/>
      <c r="G153" s="248"/>
      <c r="H153" s="249"/>
      <c r="I153" s="247"/>
      <c r="J153" s="250"/>
      <c r="K153" s="247"/>
      <c r="L153" s="250" t="str">
        <f t="shared" si="20"/>
        <v/>
      </c>
      <c r="M153" s="247" t="str">
        <f t="shared" si="20"/>
        <v/>
      </c>
      <c r="N153" s="101"/>
      <c r="O153" s="100"/>
    </row>
    <row r="154" spans="1:15" ht="22.5" customHeight="1">
      <c r="A154" s="242"/>
      <c r="B154" s="243"/>
      <c r="C154" s="251"/>
      <c r="D154" s="245"/>
      <c r="E154" s="250"/>
      <c r="F154" s="247"/>
      <c r="G154" s="248"/>
      <c r="H154" s="249"/>
      <c r="I154" s="247"/>
      <c r="J154" s="250"/>
      <c r="K154" s="247"/>
      <c r="L154" s="250" t="str">
        <f t="shared" si="20"/>
        <v/>
      </c>
      <c r="M154" s="247" t="str">
        <f t="shared" si="20"/>
        <v/>
      </c>
      <c r="N154" s="101"/>
      <c r="O154" s="100"/>
    </row>
    <row r="155" spans="1:15" ht="22.5" customHeight="1">
      <c r="A155" s="242"/>
      <c r="B155" s="243"/>
      <c r="C155" s="251"/>
      <c r="D155" s="245"/>
      <c r="E155" s="250"/>
      <c r="F155" s="247"/>
      <c r="G155" s="248"/>
      <c r="H155" s="249"/>
      <c r="I155" s="247"/>
      <c r="J155" s="250"/>
      <c r="K155" s="247"/>
      <c r="L155" s="250" t="str">
        <f t="shared" si="20"/>
        <v/>
      </c>
      <c r="M155" s="247" t="str">
        <f t="shared" si="20"/>
        <v/>
      </c>
      <c r="N155" s="101"/>
      <c r="O155" s="100"/>
    </row>
    <row r="156" spans="1:15" ht="22.5" customHeight="1">
      <c r="A156" s="242"/>
      <c r="B156" s="243"/>
      <c r="C156" s="251"/>
      <c r="D156" s="245"/>
      <c r="E156" s="250"/>
      <c r="F156" s="247"/>
      <c r="G156" s="248"/>
      <c r="H156" s="249"/>
      <c r="I156" s="247"/>
      <c r="J156" s="250"/>
      <c r="K156" s="247"/>
      <c r="L156" s="250" t="str">
        <f t="shared" si="20"/>
        <v/>
      </c>
      <c r="M156" s="247" t="str">
        <f t="shared" si="20"/>
        <v/>
      </c>
      <c r="N156" s="101"/>
      <c r="O156" s="100"/>
    </row>
    <row r="157" spans="1:15" ht="22.5" customHeight="1">
      <c r="A157" s="242"/>
      <c r="B157" s="243"/>
      <c r="C157" s="251"/>
      <c r="D157" s="245"/>
      <c r="E157" s="250"/>
      <c r="F157" s="247"/>
      <c r="G157" s="248"/>
      <c r="H157" s="249"/>
      <c r="I157" s="247"/>
      <c r="J157" s="250"/>
      <c r="K157" s="247"/>
      <c r="L157" s="250" t="str">
        <f t="shared" si="20"/>
        <v/>
      </c>
      <c r="M157" s="247" t="str">
        <f t="shared" si="20"/>
        <v/>
      </c>
      <c r="N157" s="101"/>
      <c r="O157" s="100"/>
    </row>
    <row r="158" spans="1:15" ht="22.5" customHeight="1">
      <c r="A158" s="242"/>
      <c r="B158" s="252" t="s">
        <v>117</v>
      </c>
      <c r="C158" s="251"/>
      <c r="D158" s="245"/>
      <c r="E158" s="246"/>
      <c r="F158" s="247"/>
      <c r="G158" s="248">
        <f>SUM(G137:G157)</f>
        <v>0</v>
      </c>
      <c r="H158" s="249"/>
      <c r="I158" s="248">
        <f>SUM(I137:I157)</f>
        <v>0</v>
      </c>
      <c r="J158" s="250"/>
      <c r="K158" s="247">
        <f>SUM(K137:K157)</f>
        <v>0</v>
      </c>
      <c r="L158" s="250"/>
      <c r="M158" s="247">
        <f t="shared" ref="M158" si="21">I158-K158</f>
        <v>0</v>
      </c>
      <c r="N158" s="101"/>
      <c r="O158" s="100">
        <f t="shared" ref="O158" si="22">G158-I158</f>
        <v>0</v>
      </c>
    </row>
    <row r="159" spans="1:15" ht="22.5" customHeight="1">
      <c r="A159" s="242"/>
      <c r="B159" s="243"/>
      <c r="C159" s="251"/>
      <c r="D159" s="254"/>
      <c r="E159" s="246"/>
      <c r="F159" s="247"/>
      <c r="G159" s="248"/>
      <c r="H159" s="249"/>
      <c r="I159" s="248"/>
      <c r="J159" s="250"/>
      <c r="K159" s="247"/>
      <c r="L159" s="250" t="str">
        <f t="shared" ref="L159:M179" si="23">IF(H159="","",H159-J159)</f>
        <v/>
      </c>
      <c r="M159" s="247" t="str">
        <f t="shared" si="23"/>
        <v/>
      </c>
      <c r="N159" s="101"/>
      <c r="O159" s="100"/>
    </row>
    <row r="160" spans="1:15" ht="22.5" customHeight="1">
      <c r="A160" s="242"/>
      <c r="B160" s="243"/>
      <c r="C160" s="244"/>
      <c r="D160" s="245"/>
      <c r="E160" s="250"/>
      <c r="F160" s="247"/>
      <c r="G160" s="248"/>
      <c r="H160" s="249"/>
      <c r="I160" s="247"/>
      <c r="J160" s="250"/>
      <c r="K160" s="247"/>
      <c r="L160" s="250" t="str">
        <f t="shared" si="23"/>
        <v/>
      </c>
      <c r="M160" s="247" t="str">
        <f t="shared" si="23"/>
        <v/>
      </c>
      <c r="N160" s="101"/>
      <c r="O160" s="100"/>
    </row>
    <row r="161" spans="1:15" ht="22.5" customHeight="1">
      <c r="A161" s="242"/>
      <c r="B161" s="243"/>
      <c r="C161" s="251"/>
      <c r="D161" s="245"/>
      <c r="E161" s="250"/>
      <c r="F161" s="247"/>
      <c r="G161" s="248"/>
      <c r="H161" s="249"/>
      <c r="I161" s="247"/>
      <c r="J161" s="250"/>
      <c r="K161" s="247"/>
      <c r="L161" s="250" t="str">
        <f t="shared" si="23"/>
        <v/>
      </c>
      <c r="M161" s="247" t="str">
        <f t="shared" si="23"/>
        <v/>
      </c>
      <c r="N161" s="101"/>
      <c r="O161" s="100"/>
    </row>
    <row r="162" spans="1:15" ht="22.5" customHeight="1">
      <c r="A162" s="242"/>
      <c r="B162" s="243"/>
      <c r="C162" s="251"/>
      <c r="D162" s="245"/>
      <c r="E162" s="250"/>
      <c r="F162" s="247"/>
      <c r="G162" s="248"/>
      <c r="H162" s="249"/>
      <c r="I162" s="247"/>
      <c r="J162" s="250"/>
      <c r="K162" s="247"/>
      <c r="L162" s="250" t="str">
        <f t="shared" si="23"/>
        <v/>
      </c>
      <c r="M162" s="247" t="str">
        <f t="shared" si="23"/>
        <v/>
      </c>
      <c r="N162" s="101"/>
      <c r="O162" s="100"/>
    </row>
    <row r="163" spans="1:15" ht="22.5" customHeight="1">
      <c r="A163" s="242"/>
      <c r="B163" s="243"/>
      <c r="C163" s="251"/>
      <c r="D163" s="245"/>
      <c r="E163" s="250"/>
      <c r="F163" s="247"/>
      <c r="G163" s="248"/>
      <c r="H163" s="249"/>
      <c r="I163" s="247"/>
      <c r="J163" s="250"/>
      <c r="K163" s="247"/>
      <c r="L163" s="250" t="str">
        <f t="shared" si="23"/>
        <v/>
      </c>
      <c r="M163" s="247" t="str">
        <f t="shared" si="23"/>
        <v/>
      </c>
      <c r="N163" s="101"/>
      <c r="O163" s="100"/>
    </row>
    <row r="164" spans="1:15" ht="22.5" customHeight="1">
      <c r="A164" s="242"/>
      <c r="B164" s="243"/>
      <c r="C164" s="251"/>
      <c r="D164" s="245"/>
      <c r="E164" s="250"/>
      <c r="F164" s="247"/>
      <c r="G164" s="248"/>
      <c r="H164" s="249"/>
      <c r="I164" s="247"/>
      <c r="J164" s="250"/>
      <c r="K164" s="247"/>
      <c r="L164" s="250" t="str">
        <f t="shared" si="23"/>
        <v/>
      </c>
      <c r="M164" s="247" t="str">
        <f t="shared" si="23"/>
        <v/>
      </c>
      <c r="N164" s="101"/>
      <c r="O164" s="100"/>
    </row>
    <row r="165" spans="1:15" ht="22.5" customHeight="1">
      <c r="A165" s="242"/>
      <c r="B165" s="243"/>
      <c r="C165" s="251"/>
      <c r="D165" s="245"/>
      <c r="E165" s="250"/>
      <c r="F165" s="247"/>
      <c r="G165" s="248"/>
      <c r="H165" s="249"/>
      <c r="I165" s="247"/>
      <c r="J165" s="250"/>
      <c r="K165" s="247"/>
      <c r="L165" s="250" t="str">
        <f t="shared" si="23"/>
        <v/>
      </c>
      <c r="M165" s="247" t="str">
        <f t="shared" si="23"/>
        <v/>
      </c>
      <c r="N165" s="101"/>
      <c r="O165" s="100"/>
    </row>
    <row r="166" spans="1:15" ht="22.5" customHeight="1">
      <c r="A166" s="242"/>
      <c r="B166" s="243"/>
      <c r="C166" s="251"/>
      <c r="D166" s="245"/>
      <c r="E166" s="250"/>
      <c r="F166" s="247"/>
      <c r="G166" s="248"/>
      <c r="H166" s="249"/>
      <c r="I166" s="247"/>
      <c r="J166" s="250"/>
      <c r="K166" s="247"/>
      <c r="L166" s="250" t="str">
        <f t="shared" si="23"/>
        <v/>
      </c>
      <c r="M166" s="247" t="str">
        <f t="shared" si="23"/>
        <v/>
      </c>
      <c r="N166" s="101"/>
      <c r="O166" s="100"/>
    </row>
    <row r="167" spans="1:15" ht="22.5" customHeight="1">
      <c r="A167" s="242"/>
      <c r="B167" s="243"/>
      <c r="C167" s="251"/>
      <c r="D167" s="245"/>
      <c r="E167" s="250"/>
      <c r="F167" s="247"/>
      <c r="G167" s="248"/>
      <c r="H167" s="249"/>
      <c r="I167" s="247"/>
      <c r="J167" s="250"/>
      <c r="K167" s="247"/>
      <c r="L167" s="250" t="str">
        <f t="shared" si="23"/>
        <v/>
      </c>
      <c r="M167" s="247" t="str">
        <f t="shared" si="23"/>
        <v/>
      </c>
      <c r="N167" s="101"/>
      <c r="O167" s="100"/>
    </row>
    <row r="168" spans="1:15" ht="22.5" customHeight="1">
      <c r="A168" s="242"/>
      <c r="B168" s="243"/>
      <c r="C168" s="251"/>
      <c r="D168" s="245"/>
      <c r="E168" s="250"/>
      <c r="F168" s="247"/>
      <c r="G168" s="248"/>
      <c r="H168" s="249"/>
      <c r="I168" s="247"/>
      <c r="J168" s="250"/>
      <c r="K168" s="247"/>
      <c r="L168" s="250" t="str">
        <f t="shared" si="23"/>
        <v/>
      </c>
      <c r="M168" s="247" t="str">
        <f t="shared" si="23"/>
        <v/>
      </c>
      <c r="N168" s="101"/>
      <c r="O168" s="100"/>
    </row>
    <row r="169" spans="1:15" ht="22.5" customHeight="1">
      <c r="A169" s="242"/>
      <c r="B169" s="243"/>
      <c r="C169" s="251"/>
      <c r="D169" s="245"/>
      <c r="E169" s="250"/>
      <c r="F169" s="247"/>
      <c r="G169" s="248"/>
      <c r="H169" s="249"/>
      <c r="I169" s="247"/>
      <c r="J169" s="250"/>
      <c r="K169" s="247"/>
      <c r="L169" s="250" t="str">
        <f t="shared" si="23"/>
        <v/>
      </c>
      <c r="M169" s="247" t="str">
        <f t="shared" si="23"/>
        <v/>
      </c>
      <c r="N169" s="101"/>
      <c r="O169" s="100"/>
    </row>
    <row r="170" spans="1:15" ht="22.5" customHeight="1">
      <c r="A170" s="242"/>
      <c r="B170" s="243"/>
      <c r="C170" s="251"/>
      <c r="D170" s="245"/>
      <c r="E170" s="250"/>
      <c r="F170" s="247"/>
      <c r="G170" s="248"/>
      <c r="H170" s="249"/>
      <c r="I170" s="247"/>
      <c r="J170" s="250"/>
      <c r="K170" s="247"/>
      <c r="L170" s="250" t="str">
        <f t="shared" si="23"/>
        <v/>
      </c>
      <c r="M170" s="247" t="str">
        <f t="shared" si="23"/>
        <v/>
      </c>
      <c r="N170" s="101"/>
      <c r="O170" s="100"/>
    </row>
    <row r="171" spans="1:15" ht="22.5" customHeight="1">
      <c r="A171" s="242"/>
      <c r="B171" s="243"/>
      <c r="C171" s="251"/>
      <c r="D171" s="245"/>
      <c r="E171" s="250"/>
      <c r="F171" s="247"/>
      <c r="G171" s="248"/>
      <c r="H171" s="249"/>
      <c r="I171" s="247"/>
      <c r="J171" s="250"/>
      <c r="K171" s="247"/>
      <c r="L171" s="250" t="str">
        <f t="shared" si="23"/>
        <v/>
      </c>
      <c r="M171" s="247" t="str">
        <f t="shared" si="23"/>
        <v/>
      </c>
      <c r="N171" s="101"/>
      <c r="O171" s="100"/>
    </row>
    <row r="172" spans="1:15" ht="22.5" customHeight="1">
      <c r="A172" s="242"/>
      <c r="B172" s="243"/>
      <c r="C172" s="251"/>
      <c r="D172" s="245"/>
      <c r="E172" s="250"/>
      <c r="F172" s="247"/>
      <c r="G172" s="248"/>
      <c r="H172" s="249"/>
      <c r="I172" s="247"/>
      <c r="J172" s="250"/>
      <c r="K172" s="247"/>
      <c r="L172" s="250" t="str">
        <f t="shared" si="23"/>
        <v/>
      </c>
      <c r="M172" s="247" t="str">
        <f t="shared" si="23"/>
        <v/>
      </c>
      <c r="N172" s="101"/>
      <c r="O172" s="100"/>
    </row>
    <row r="173" spans="1:15" ht="22.5" customHeight="1">
      <c r="A173" s="242"/>
      <c r="B173" s="243"/>
      <c r="C173" s="251"/>
      <c r="D173" s="245"/>
      <c r="E173" s="250"/>
      <c r="F173" s="247"/>
      <c r="G173" s="248"/>
      <c r="H173" s="249"/>
      <c r="I173" s="247"/>
      <c r="J173" s="250"/>
      <c r="K173" s="247"/>
      <c r="L173" s="250" t="str">
        <f t="shared" si="23"/>
        <v/>
      </c>
      <c r="M173" s="247" t="str">
        <f t="shared" si="23"/>
        <v/>
      </c>
      <c r="N173" s="101"/>
      <c r="O173" s="100"/>
    </row>
    <row r="174" spans="1:15" ht="22.5" customHeight="1">
      <c r="A174" s="242"/>
      <c r="B174" s="243"/>
      <c r="C174" s="251"/>
      <c r="D174" s="245"/>
      <c r="E174" s="250"/>
      <c r="F174" s="247"/>
      <c r="G174" s="248"/>
      <c r="H174" s="249"/>
      <c r="I174" s="247"/>
      <c r="J174" s="250"/>
      <c r="K174" s="247"/>
      <c r="L174" s="250" t="str">
        <f t="shared" si="23"/>
        <v/>
      </c>
      <c r="M174" s="247" t="str">
        <f t="shared" si="23"/>
        <v/>
      </c>
      <c r="N174" s="101"/>
      <c r="O174" s="100"/>
    </row>
    <row r="175" spans="1:15" ht="22.5" customHeight="1">
      <c r="A175" s="242"/>
      <c r="B175" s="243"/>
      <c r="C175" s="251"/>
      <c r="D175" s="245"/>
      <c r="E175" s="250"/>
      <c r="F175" s="247"/>
      <c r="G175" s="248"/>
      <c r="H175" s="249"/>
      <c r="I175" s="247"/>
      <c r="J175" s="250"/>
      <c r="K175" s="247"/>
      <c r="L175" s="250" t="str">
        <f t="shared" si="23"/>
        <v/>
      </c>
      <c r="M175" s="247" t="str">
        <f t="shared" si="23"/>
        <v/>
      </c>
      <c r="N175" s="101"/>
      <c r="O175" s="100"/>
    </row>
    <row r="176" spans="1:15" ht="22.5" customHeight="1">
      <c r="A176" s="242"/>
      <c r="B176" s="243"/>
      <c r="C176" s="251"/>
      <c r="D176" s="245"/>
      <c r="E176" s="250"/>
      <c r="F176" s="247"/>
      <c r="G176" s="248"/>
      <c r="H176" s="249"/>
      <c r="I176" s="247"/>
      <c r="J176" s="250"/>
      <c r="K176" s="247"/>
      <c r="L176" s="250" t="str">
        <f t="shared" si="23"/>
        <v/>
      </c>
      <c r="M176" s="247" t="str">
        <f t="shared" si="23"/>
        <v/>
      </c>
      <c r="N176" s="101"/>
      <c r="O176" s="100"/>
    </row>
    <row r="177" spans="1:15" ht="22.5" customHeight="1">
      <c r="A177" s="242"/>
      <c r="B177" s="243"/>
      <c r="C177" s="251"/>
      <c r="D177" s="245"/>
      <c r="E177" s="250"/>
      <c r="F177" s="247"/>
      <c r="G177" s="248"/>
      <c r="H177" s="249"/>
      <c r="I177" s="247"/>
      <c r="J177" s="250"/>
      <c r="K177" s="247"/>
      <c r="L177" s="250" t="str">
        <f t="shared" si="23"/>
        <v/>
      </c>
      <c r="M177" s="247" t="str">
        <f t="shared" si="23"/>
        <v/>
      </c>
      <c r="N177" s="101"/>
      <c r="O177" s="100"/>
    </row>
    <row r="178" spans="1:15" ht="22.5" customHeight="1">
      <c r="A178" s="242"/>
      <c r="B178" s="243"/>
      <c r="C178" s="251"/>
      <c r="D178" s="245"/>
      <c r="E178" s="250"/>
      <c r="F178" s="247"/>
      <c r="G178" s="248"/>
      <c r="H178" s="249"/>
      <c r="I178" s="247"/>
      <c r="J178" s="250"/>
      <c r="K178" s="247"/>
      <c r="L178" s="250" t="str">
        <f t="shared" si="23"/>
        <v/>
      </c>
      <c r="M178" s="247" t="str">
        <f t="shared" si="23"/>
        <v/>
      </c>
      <c r="N178" s="101"/>
      <c r="O178" s="100"/>
    </row>
    <row r="179" spans="1:15" ht="22.5" customHeight="1">
      <c r="A179" s="242"/>
      <c r="B179" s="243"/>
      <c r="C179" s="251"/>
      <c r="D179" s="245"/>
      <c r="E179" s="250"/>
      <c r="F179" s="247"/>
      <c r="G179" s="248"/>
      <c r="H179" s="249"/>
      <c r="I179" s="247"/>
      <c r="J179" s="250"/>
      <c r="K179" s="247"/>
      <c r="L179" s="250" t="str">
        <f t="shared" si="23"/>
        <v/>
      </c>
      <c r="M179" s="247" t="str">
        <f t="shared" si="23"/>
        <v/>
      </c>
      <c r="N179" s="101"/>
      <c r="O179" s="100"/>
    </row>
    <row r="180" spans="1:15" ht="22.5" customHeight="1">
      <c r="A180" s="242"/>
      <c r="B180" s="252" t="s">
        <v>117</v>
      </c>
      <c r="C180" s="251"/>
      <c r="D180" s="245"/>
      <c r="E180" s="246"/>
      <c r="F180" s="247"/>
      <c r="G180" s="248">
        <f>SUM(G159:G179)</f>
        <v>0</v>
      </c>
      <c r="H180" s="249"/>
      <c r="I180" s="248">
        <f>SUM(I159:I179)</f>
        <v>0</v>
      </c>
      <c r="J180" s="250"/>
      <c r="K180" s="247">
        <f>SUM(K159:K179)</f>
        <v>0</v>
      </c>
      <c r="L180" s="250"/>
      <c r="M180" s="247">
        <f t="shared" ref="M180" si="24">I180-K180</f>
        <v>0</v>
      </c>
      <c r="N180" s="101"/>
      <c r="O180" s="100">
        <f t="shared" ref="O180" si="25">G180-I180</f>
        <v>0</v>
      </c>
    </row>
    <row r="181" spans="1:15" ht="22.5" customHeight="1">
      <c r="A181" s="242"/>
      <c r="B181" s="243"/>
      <c r="C181" s="251"/>
      <c r="D181" s="254"/>
      <c r="E181" s="246"/>
      <c r="F181" s="247"/>
      <c r="G181" s="248"/>
      <c r="H181" s="249"/>
      <c r="I181" s="248"/>
      <c r="J181" s="250"/>
      <c r="K181" s="247"/>
      <c r="L181" s="250" t="str">
        <f t="shared" ref="L181:M201" si="26">IF(H181="","",H181-J181)</f>
        <v/>
      </c>
      <c r="M181" s="247" t="str">
        <f t="shared" si="26"/>
        <v/>
      </c>
      <c r="N181" s="101"/>
      <c r="O181" s="100"/>
    </row>
    <row r="182" spans="1:15" ht="22.5" customHeight="1">
      <c r="A182" s="242"/>
      <c r="B182" s="243"/>
      <c r="C182" s="244"/>
      <c r="D182" s="245"/>
      <c r="E182" s="250"/>
      <c r="F182" s="247"/>
      <c r="G182" s="248"/>
      <c r="H182" s="249"/>
      <c r="I182" s="247"/>
      <c r="J182" s="250"/>
      <c r="K182" s="247"/>
      <c r="L182" s="250" t="str">
        <f t="shared" si="26"/>
        <v/>
      </c>
      <c r="M182" s="247" t="str">
        <f t="shared" si="26"/>
        <v/>
      </c>
      <c r="N182" s="101"/>
      <c r="O182" s="100"/>
    </row>
    <row r="183" spans="1:15" ht="22.5" customHeight="1">
      <c r="A183" s="242"/>
      <c r="B183" s="243"/>
      <c r="C183" s="251"/>
      <c r="D183" s="245"/>
      <c r="E183" s="250"/>
      <c r="F183" s="247"/>
      <c r="G183" s="248"/>
      <c r="H183" s="249"/>
      <c r="I183" s="247"/>
      <c r="J183" s="250"/>
      <c r="K183" s="247"/>
      <c r="L183" s="250" t="str">
        <f t="shared" si="26"/>
        <v/>
      </c>
      <c r="M183" s="247" t="str">
        <f t="shared" si="26"/>
        <v/>
      </c>
      <c r="N183" s="101"/>
      <c r="O183" s="100"/>
    </row>
    <row r="184" spans="1:15" ht="22.5" customHeight="1">
      <c r="A184" s="242"/>
      <c r="B184" s="243"/>
      <c r="C184" s="251"/>
      <c r="D184" s="245"/>
      <c r="E184" s="250"/>
      <c r="F184" s="247"/>
      <c r="G184" s="248"/>
      <c r="H184" s="249"/>
      <c r="I184" s="247"/>
      <c r="J184" s="250"/>
      <c r="K184" s="247"/>
      <c r="L184" s="250" t="str">
        <f t="shared" si="26"/>
        <v/>
      </c>
      <c r="M184" s="247" t="str">
        <f t="shared" si="26"/>
        <v/>
      </c>
      <c r="N184" s="101"/>
      <c r="O184" s="100"/>
    </row>
    <row r="185" spans="1:15" ht="22.5" customHeight="1">
      <c r="A185" s="242"/>
      <c r="B185" s="243"/>
      <c r="C185" s="251"/>
      <c r="D185" s="245"/>
      <c r="E185" s="250"/>
      <c r="F185" s="247"/>
      <c r="G185" s="248"/>
      <c r="H185" s="249"/>
      <c r="I185" s="247"/>
      <c r="J185" s="250"/>
      <c r="K185" s="247"/>
      <c r="L185" s="250" t="str">
        <f t="shared" si="26"/>
        <v/>
      </c>
      <c r="M185" s="247" t="str">
        <f t="shared" si="26"/>
        <v/>
      </c>
      <c r="N185" s="101"/>
      <c r="O185" s="100"/>
    </row>
    <row r="186" spans="1:15" ht="22.5" customHeight="1">
      <c r="A186" s="242"/>
      <c r="B186" s="243"/>
      <c r="C186" s="251"/>
      <c r="D186" s="245"/>
      <c r="E186" s="250"/>
      <c r="F186" s="247"/>
      <c r="G186" s="248"/>
      <c r="H186" s="249"/>
      <c r="I186" s="247"/>
      <c r="J186" s="250"/>
      <c r="K186" s="247"/>
      <c r="L186" s="250" t="str">
        <f t="shared" si="26"/>
        <v/>
      </c>
      <c r="M186" s="247" t="str">
        <f t="shared" si="26"/>
        <v/>
      </c>
      <c r="N186" s="101"/>
      <c r="O186" s="100"/>
    </row>
    <row r="187" spans="1:15" ht="22.5" customHeight="1">
      <c r="A187" s="242"/>
      <c r="B187" s="243"/>
      <c r="C187" s="251"/>
      <c r="D187" s="245"/>
      <c r="E187" s="250"/>
      <c r="F187" s="247"/>
      <c r="G187" s="248"/>
      <c r="H187" s="249"/>
      <c r="I187" s="247"/>
      <c r="J187" s="250"/>
      <c r="K187" s="247"/>
      <c r="L187" s="250" t="str">
        <f t="shared" si="26"/>
        <v/>
      </c>
      <c r="M187" s="247" t="str">
        <f t="shared" si="26"/>
        <v/>
      </c>
      <c r="N187" s="101"/>
      <c r="O187" s="100"/>
    </row>
    <row r="188" spans="1:15" ht="22.5" customHeight="1">
      <c r="A188" s="242"/>
      <c r="B188" s="243"/>
      <c r="C188" s="251"/>
      <c r="D188" s="245"/>
      <c r="E188" s="250"/>
      <c r="F188" s="247"/>
      <c r="G188" s="248"/>
      <c r="H188" s="249"/>
      <c r="I188" s="247"/>
      <c r="J188" s="250"/>
      <c r="K188" s="247"/>
      <c r="L188" s="250" t="str">
        <f t="shared" si="26"/>
        <v/>
      </c>
      <c r="M188" s="247" t="str">
        <f t="shared" si="26"/>
        <v/>
      </c>
      <c r="N188" s="101"/>
      <c r="O188" s="100"/>
    </row>
    <row r="189" spans="1:15" ht="22.5" customHeight="1">
      <c r="A189" s="242"/>
      <c r="B189" s="243"/>
      <c r="C189" s="251"/>
      <c r="D189" s="245"/>
      <c r="E189" s="250"/>
      <c r="F189" s="247"/>
      <c r="G189" s="248"/>
      <c r="H189" s="249"/>
      <c r="I189" s="247"/>
      <c r="J189" s="250"/>
      <c r="K189" s="247"/>
      <c r="L189" s="250" t="str">
        <f t="shared" si="26"/>
        <v/>
      </c>
      <c r="M189" s="247" t="str">
        <f t="shared" si="26"/>
        <v/>
      </c>
      <c r="N189" s="101"/>
      <c r="O189" s="100"/>
    </row>
    <row r="190" spans="1:15" ht="22.5" customHeight="1">
      <c r="A190" s="242"/>
      <c r="B190" s="243"/>
      <c r="C190" s="251"/>
      <c r="D190" s="245"/>
      <c r="E190" s="250"/>
      <c r="F190" s="247"/>
      <c r="G190" s="248"/>
      <c r="H190" s="249"/>
      <c r="I190" s="247"/>
      <c r="J190" s="250"/>
      <c r="K190" s="247"/>
      <c r="L190" s="250" t="str">
        <f t="shared" si="26"/>
        <v/>
      </c>
      <c r="M190" s="247" t="str">
        <f t="shared" si="26"/>
        <v/>
      </c>
      <c r="N190" s="101"/>
      <c r="O190" s="100"/>
    </row>
    <row r="191" spans="1:15" ht="22.5" customHeight="1">
      <c r="A191" s="242"/>
      <c r="B191" s="243"/>
      <c r="C191" s="251"/>
      <c r="D191" s="245"/>
      <c r="E191" s="250"/>
      <c r="F191" s="247"/>
      <c r="G191" s="248"/>
      <c r="H191" s="249"/>
      <c r="I191" s="247"/>
      <c r="J191" s="250"/>
      <c r="K191" s="247"/>
      <c r="L191" s="250" t="str">
        <f t="shared" si="26"/>
        <v/>
      </c>
      <c r="M191" s="247" t="str">
        <f t="shared" si="26"/>
        <v/>
      </c>
      <c r="N191" s="101"/>
      <c r="O191" s="100"/>
    </row>
    <row r="192" spans="1:15" ht="22.5" customHeight="1">
      <c r="A192" s="242"/>
      <c r="B192" s="243"/>
      <c r="C192" s="251"/>
      <c r="D192" s="245"/>
      <c r="E192" s="250"/>
      <c r="F192" s="247"/>
      <c r="G192" s="248"/>
      <c r="H192" s="249"/>
      <c r="I192" s="247"/>
      <c r="J192" s="250"/>
      <c r="K192" s="247"/>
      <c r="L192" s="250" t="str">
        <f t="shared" si="26"/>
        <v/>
      </c>
      <c r="M192" s="247" t="str">
        <f t="shared" si="26"/>
        <v/>
      </c>
      <c r="N192" s="101"/>
      <c r="O192" s="100"/>
    </row>
    <row r="193" spans="1:15" ht="22.5" customHeight="1">
      <c r="A193" s="242"/>
      <c r="B193" s="243"/>
      <c r="C193" s="251"/>
      <c r="D193" s="245"/>
      <c r="E193" s="250"/>
      <c r="F193" s="247"/>
      <c r="G193" s="248"/>
      <c r="H193" s="249"/>
      <c r="I193" s="247"/>
      <c r="J193" s="250"/>
      <c r="K193" s="247"/>
      <c r="L193" s="250" t="str">
        <f t="shared" si="26"/>
        <v/>
      </c>
      <c r="M193" s="247" t="str">
        <f t="shared" si="26"/>
        <v/>
      </c>
      <c r="N193" s="101"/>
      <c r="O193" s="100"/>
    </row>
    <row r="194" spans="1:15" ht="22.5" customHeight="1">
      <c r="A194" s="242"/>
      <c r="B194" s="243"/>
      <c r="C194" s="251"/>
      <c r="D194" s="245"/>
      <c r="E194" s="250"/>
      <c r="F194" s="247"/>
      <c r="G194" s="248"/>
      <c r="H194" s="249"/>
      <c r="I194" s="247"/>
      <c r="J194" s="250"/>
      <c r="K194" s="247"/>
      <c r="L194" s="250" t="str">
        <f t="shared" si="26"/>
        <v/>
      </c>
      <c r="M194" s="247" t="str">
        <f t="shared" si="26"/>
        <v/>
      </c>
      <c r="N194" s="101"/>
      <c r="O194" s="100"/>
    </row>
    <row r="195" spans="1:15" ht="22.5" customHeight="1">
      <c r="A195" s="242"/>
      <c r="B195" s="243"/>
      <c r="C195" s="251"/>
      <c r="D195" s="245"/>
      <c r="E195" s="250"/>
      <c r="F195" s="247"/>
      <c r="G195" s="248"/>
      <c r="H195" s="249"/>
      <c r="I195" s="247"/>
      <c r="J195" s="250"/>
      <c r="K195" s="247"/>
      <c r="L195" s="250" t="str">
        <f t="shared" si="26"/>
        <v/>
      </c>
      <c r="M195" s="247" t="str">
        <f t="shared" si="26"/>
        <v/>
      </c>
      <c r="N195" s="101"/>
      <c r="O195" s="100"/>
    </row>
    <row r="196" spans="1:15" ht="22.5" customHeight="1">
      <c r="A196" s="242"/>
      <c r="B196" s="243"/>
      <c r="C196" s="251"/>
      <c r="D196" s="245"/>
      <c r="E196" s="250"/>
      <c r="F196" s="247"/>
      <c r="G196" s="248"/>
      <c r="H196" s="249"/>
      <c r="I196" s="247"/>
      <c r="J196" s="250"/>
      <c r="K196" s="247"/>
      <c r="L196" s="250" t="str">
        <f t="shared" si="26"/>
        <v/>
      </c>
      <c r="M196" s="247" t="str">
        <f t="shared" si="26"/>
        <v/>
      </c>
      <c r="N196" s="101"/>
      <c r="O196" s="100"/>
    </row>
    <row r="197" spans="1:15" ht="22.5" customHeight="1">
      <c r="A197" s="242"/>
      <c r="B197" s="243"/>
      <c r="C197" s="251"/>
      <c r="D197" s="245"/>
      <c r="E197" s="250"/>
      <c r="F197" s="247"/>
      <c r="G197" s="248"/>
      <c r="H197" s="249"/>
      <c r="I197" s="247"/>
      <c r="J197" s="250"/>
      <c r="K197" s="247"/>
      <c r="L197" s="250" t="str">
        <f t="shared" si="26"/>
        <v/>
      </c>
      <c r="M197" s="247" t="str">
        <f t="shared" si="26"/>
        <v/>
      </c>
      <c r="N197" s="101"/>
      <c r="O197" s="100"/>
    </row>
    <row r="198" spans="1:15" ht="22.5" customHeight="1">
      <c r="A198" s="242"/>
      <c r="B198" s="243"/>
      <c r="C198" s="251"/>
      <c r="D198" s="245"/>
      <c r="E198" s="250"/>
      <c r="F198" s="247"/>
      <c r="G198" s="248"/>
      <c r="H198" s="249"/>
      <c r="I198" s="247"/>
      <c r="J198" s="250"/>
      <c r="K198" s="247"/>
      <c r="L198" s="250" t="str">
        <f t="shared" si="26"/>
        <v/>
      </c>
      <c r="M198" s="247" t="str">
        <f t="shared" si="26"/>
        <v/>
      </c>
      <c r="N198" s="101"/>
      <c r="O198" s="100"/>
    </row>
    <row r="199" spans="1:15" ht="22.5" customHeight="1">
      <c r="A199" s="242"/>
      <c r="B199" s="243"/>
      <c r="C199" s="251"/>
      <c r="D199" s="245"/>
      <c r="E199" s="250"/>
      <c r="F199" s="247"/>
      <c r="G199" s="248"/>
      <c r="H199" s="249"/>
      <c r="I199" s="247"/>
      <c r="J199" s="250"/>
      <c r="K199" s="247"/>
      <c r="L199" s="250" t="str">
        <f t="shared" si="26"/>
        <v/>
      </c>
      <c r="M199" s="247" t="str">
        <f t="shared" si="26"/>
        <v/>
      </c>
      <c r="N199" s="101"/>
      <c r="O199" s="100"/>
    </row>
    <row r="200" spans="1:15" ht="22.5" customHeight="1">
      <c r="A200" s="242"/>
      <c r="B200" s="243"/>
      <c r="C200" s="251"/>
      <c r="D200" s="245"/>
      <c r="E200" s="250"/>
      <c r="F200" s="247"/>
      <c r="G200" s="248"/>
      <c r="H200" s="249"/>
      <c r="I200" s="247"/>
      <c r="J200" s="250"/>
      <c r="K200" s="247"/>
      <c r="L200" s="250" t="str">
        <f t="shared" si="26"/>
        <v/>
      </c>
      <c r="M200" s="247" t="str">
        <f t="shared" si="26"/>
        <v/>
      </c>
      <c r="N200" s="101"/>
      <c r="O200" s="100"/>
    </row>
    <row r="201" spans="1:15" ht="22.5" customHeight="1">
      <c r="A201" s="242"/>
      <c r="B201" s="243"/>
      <c r="C201" s="251"/>
      <c r="D201" s="245"/>
      <c r="E201" s="250"/>
      <c r="F201" s="247"/>
      <c r="G201" s="248"/>
      <c r="H201" s="249"/>
      <c r="I201" s="247"/>
      <c r="J201" s="250"/>
      <c r="K201" s="247"/>
      <c r="L201" s="250" t="str">
        <f t="shared" si="26"/>
        <v/>
      </c>
      <c r="M201" s="247" t="str">
        <f t="shared" si="26"/>
        <v/>
      </c>
      <c r="N201" s="101"/>
      <c r="O201" s="100"/>
    </row>
    <row r="202" spans="1:15" ht="22.5" customHeight="1">
      <c r="A202" s="242"/>
      <c r="B202" s="252" t="s">
        <v>117</v>
      </c>
      <c r="C202" s="251"/>
      <c r="D202" s="245"/>
      <c r="E202" s="246"/>
      <c r="F202" s="247"/>
      <c r="G202" s="248">
        <f>SUM(G181:G201)</f>
        <v>0</v>
      </c>
      <c r="H202" s="249"/>
      <c r="I202" s="248">
        <f>SUM(I181:I201)</f>
        <v>0</v>
      </c>
      <c r="J202" s="250"/>
      <c r="K202" s="247">
        <f>SUM(K181:K201)</f>
        <v>0</v>
      </c>
      <c r="L202" s="250"/>
      <c r="M202" s="247">
        <f t="shared" ref="M202" si="27">I202-K202</f>
        <v>0</v>
      </c>
      <c r="N202" s="101"/>
      <c r="O202" s="100">
        <f t="shared" ref="O202" si="28">G202-I202</f>
        <v>0</v>
      </c>
    </row>
    <row r="203" spans="1:15" ht="22.5" customHeight="1">
      <c r="A203" s="242"/>
      <c r="B203" s="243"/>
      <c r="C203" s="251"/>
      <c r="D203" s="254"/>
      <c r="E203" s="246"/>
      <c r="F203" s="247"/>
      <c r="G203" s="248"/>
      <c r="H203" s="249"/>
      <c r="I203" s="248"/>
      <c r="J203" s="250"/>
      <c r="K203" s="247"/>
      <c r="L203" s="250" t="str">
        <f t="shared" ref="L203:M223" si="29">IF(H203="","",H203-J203)</f>
        <v/>
      </c>
      <c r="M203" s="247" t="str">
        <f t="shared" si="29"/>
        <v/>
      </c>
      <c r="N203" s="101"/>
      <c r="O203" s="100"/>
    </row>
    <row r="204" spans="1:15" ht="22.5" customHeight="1">
      <c r="A204" s="242"/>
      <c r="B204" s="243"/>
      <c r="C204" s="244"/>
      <c r="D204" s="245"/>
      <c r="E204" s="250"/>
      <c r="F204" s="247"/>
      <c r="G204" s="248"/>
      <c r="H204" s="249"/>
      <c r="I204" s="247"/>
      <c r="J204" s="250"/>
      <c r="K204" s="247"/>
      <c r="L204" s="250" t="str">
        <f t="shared" si="29"/>
        <v/>
      </c>
      <c r="M204" s="247" t="str">
        <f t="shared" si="29"/>
        <v/>
      </c>
      <c r="N204" s="101"/>
      <c r="O204" s="100"/>
    </row>
    <row r="205" spans="1:15" ht="22.5" customHeight="1">
      <c r="A205" s="242"/>
      <c r="B205" s="243"/>
      <c r="C205" s="251"/>
      <c r="D205" s="245"/>
      <c r="E205" s="250"/>
      <c r="F205" s="247"/>
      <c r="G205" s="248"/>
      <c r="H205" s="249"/>
      <c r="I205" s="247"/>
      <c r="J205" s="250"/>
      <c r="K205" s="247"/>
      <c r="L205" s="250" t="str">
        <f t="shared" si="29"/>
        <v/>
      </c>
      <c r="M205" s="247" t="str">
        <f t="shared" si="29"/>
        <v/>
      </c>
      <c r="N205" s="101"/>
      <c r="O205" s="100"/>
    </row>
    <row r="206" spans="1:15" ht="22.5" customHeight="1">
      <c r="A206" s="242"/>
      <c r="B206" s="243"/>
      <c r="C206" s="251"/>
      <c r="D206" s="245"/>
      <c r="E206" s="250"/>
      <c r="F206" s="247"/>
      <c r="G206" s="248"/>
      <c r="H206" s="249"/>
      <c r="I206" s="247"/>
      <c r="J206" s="250"/>
      <c r="K206" s="247"/>
      <c r="L206" s="250" t="str">
        <f t="shared" si="29"/>
        <v/>
      </c>
      <c r="M206" s="247" t="str">
        <f t="shared" si="29"/>
        <v/>
      </c>
      <c r="N206" s="101"/>
      <c r="O206" s="100"/>
    </row>
    <row r="207" spans="1:15" ht="22.5" customHeight="1">
      <c r="A207" s="242"/>
      <c r="B207" s="243"/>
      <c r="C207" s="251"/>
      <c r="D207" s="245"/>
      <c r="E207" s="250"/>
      <c r="F207" s="247"/>
      <c r="G207" s="248"/>
      <c r="H207" s="249"/>
      <c r="I207" s="247"/>
      <c r="J207" s="250"/>
      <c r="K207" s="247"/>
      <c r="L207" s="250" t="str">
        <f t="shared" si="29"/>
        <v/>
      </c>
      <c r="M207" s="247" t="str">
        <f t="shared" si="29"/>
        <v/>
      </c>
      <c r="N207" s="101"/>
      <c r="O207" s="100"/>
    </row>
    <row r="208" spans="1:15" ht="22.5" customHeight="1">
      <c r="A208" s="242"/>
      <c r="B208" s="243"/>
      <c r="C208" s="251"/>
      <c r="D208" s="245"/>
      <c r="E208" s="250"/>
      <c r="F208" s="247"/>
      <c r="G208" s="248"/>
      <c r="H208" s="249"/>
      <c r="I208" s="247"/>
      <c r="J208" s="250"/>
      <c r="K208" s="247"/>
      <c r="L208" s="250" t="str">
        <f t="shared" si="29"/>
        <v/>
      </c>
      <c r="M208" s="247" t="str">
        <f t="shared" si="29"/>
        <v/>
      </c>
      <c r="N208" s="101"/>
      <c r="O208" s="100"/>
    </row>
    <row r="209" spans="1:15" ht="22.5" customHeight="1">
      <c r="A209" s="242"/>
      <c r="B209" s="243"/>
      <c r="C209" s="251"/>
      <c r="D209" s="245"/>
      <c r="E209" s="250"/>
      <c r="F209" s="247"/>
      <c r="G209" s="248"/>
      <c r="H209" s="249"/>
      <c r="I209" s="247"/>
      <c r="J209" s="250"/>
      <c r="K209" s="247"/>
      <c r="L209" s="250" t="str">
        <f t="shared" si="29"/>
        <v/>
      </c>
      <c r="M209" s="247" t="str">
        <f t="shared" si="29"/>
        <v/>
      </c>
      <c r="N209" s="101"/>
      <c r="O209" s="100"/>
    </row>
    <row r="210" spans="1:15" ht="22.5" customHeight="1">
      <c r="A210" s="242"/>
      <c r="B210" s="243"/>
      <c r="C210" s="251"/>
      <c r="D210" s="245"/>
      <c r="E210" s="250"/>
      <c r="F210" s="247"/>
      <c r="G210" s="248"/>
      <c r="H210" s="249"/>
      <c r="I210" s="247"/>
      <c r="J210" s="250"/>
      <c r="K210" s="247"/>
      <c r="L210" s="250" t="str">
        <f t="shared" si="29"/>
        <v/>
      </c>
      <c r="M210" s="247" t="str">
        <f t="shared" si="29"/>
        <v/>
      </c>
      <c r="N210" s="101"/>
      <c r="O210" s="100"/>
    </row>
    <row r="211" spans="1:15" ht="22.5" customHeight="1">
      <c r="A211" s="242"/>
      <c r="B211" s="243"/>
      <c r="C211" s="251"/>
      <c r="D211" s="245"/>
      <c r="E211" s="250"/>
      <c r="F211" s="247"/>
      <c r="G211" s="248"/>
      <c r="H211" s="249"/>
      <c r="I211" s="247"/>
      <c r="J211" s="250"/>
      <c r="K211" s="247"/>
      <c r="L211" s="250" t="str">
        <f t="shared" si="29"/>
        <v/>
      </c>
      <c r="M211" s="247" t="str">
        <f t="shared" si="29"/>
        <v/>
      </c>
      <c r="N211" s="101"/>
      <c r="O211" s="100"/>
    </row>
    <row r="212" spans="1:15" ht="22.5" customHeight="1">
      <c r="A212" s="242"/>
      <c r="B212" s="243"/>
      <c r="C212" s="251"/>
      <c r="D212" s="245"/>
      <c r="E212" s="250"/>
      <c r="F212" s="247"/>
      <c r="G212" s="248"/>
      <c r="H212" s="249"/>
      <c r="I212" s="247"/>
      <c r="J212" s="250"/>
      <c r="K212" s="247"/>
      <c r="L212" s="250" t="str">
        <f t="shared" si="29"/>
        <v/>
      </c>
      <c r="M212" s="247" t="str">
        <f t="shared" si="29"/>
        <v/>
      </c>
      <c r="N212" s="101"/>
      <c r="O212" s="100"/>
    </row>
    <row r="213" spans="1:15" ht="22.5" customHeight="1">
      <c r="A213" s="242"/>
      <c r="B213" s="243"/>
      <c r="C213" s="251"/>
      <c r="D213" s="245"/>
      <c r="E213" s="250"/>
      <c r="F213" s="247"/>
      <c r="G213" s="248"/>
      <c r="H213" s="249"/>
      <c r="I213" s="247"/>
      <c r="J213" s="250"/>
      <c r="K213" s="247"/>
      <c r="L213" s="250" t="str">
        <f t="shared" si="29"/>
        <v/>
      </c>
      <c r="M213" s="247" t="str">
        <f t="shared" si="29"/>
        <v/>
      </c>
      <c r="N213" s="101"/>
      <c r="O213" s="100"/>
    </row>
    <row r="214" spans="1:15" ht="22.5" customHeight="1">
      <c r="A214" s="242"/>
      <c r="B214" s="243"/>
      <c r="C214" s="251"/>
      <c r="D214" s="245"/>
      <c r="E214" s="250"/>
      <c r="F214" s="247"/>
      <c r="G214" s="248"/>
      <c r="H214" s="249"/>
      <c r="I214" s="247"/>
      <c r="J214" s="250"/>
      <c r="K214" s="247"/>
      <c r="L214" s="250" t="str">
        <f t="shared" si="29"/>
        <v/>
      </c>
      <c r="M214" s="247" t="str">
        <f t="shared" si="29"/>
        <v/>
      </c>
      <c r="N214" s="101"/>
      <c r="O214" s="100"/>
    </row>
    <row r="215" spans="1:15" ht="22.5" customHeight="1">
      <c r="A215" s="242"/>
      <c r="B215" s="243"/>
      <c r="C215" s="251"/>
      <c r="D215" s="245"/>
      <c r="E215" s="250"/>
      <c r="F215" s="247"/>
      <c r="G215" s="248"/>
      <c r="H215" s="249"/>
      <c r="I215" s="247"/>
      <c r="J215" s="250"/>
      <c r="K215" s="247"/>
      <c r="L215" s="250" t="str">
        <f t="shared" si="29"/>
        <v/>
      </c>
      <c r="M215" s="247" t="str">
        <f t="shared" si="29"/>
        <v/>
      </c>
      <c r="N215" s="101"/>
      <c r="O215" s="100"/>
    </row>
    <row r="216" spans="1:15" ht="22.5" customHeight="1">
      <c r="A216" s="242"/>
      <c r="B216" s="243"/>
      <c r="C216" s="251"/>
      <c r="D216" s="245"/>
      <c r="E216" s="250"/>
      <c r="F216" s="247"/>
      <c r="G216" s="248"/>
      <c r="H216" s="249"/>
      <c r="I216" s="247"/>
      <c r="J216" s="250"/>
      <c r="K216" s="247"/>
      <c r="L216" s="250" t="str">
        <f t="shared" si="29"/>
        <v/>
      </c>
      <c r="M216" s="247" t="str">
        <f t="shared" si="29"/>
        <v/>
      </c>
      <c r="N216" s="101"/>
      <c r="O216" s="100"/>
    </row>
    <row r="217" spans="1:15" ht="22.5" customHeight="1">
      <c r="A217" s="242"/>
      <c r="B217" s="243"/>
      <c r="C217" s="251"/>
      <c r="D217" s="245"/>
      <c r="E217" s="250"/>
      <c r="F217" s="247"/>
      <c r="G217" s="248"/>
      <c r="H217" s="249"/>
      <c r="I217" s="247"/>
      <c r="J217" s="250"/>
      <c r="K217" s="247"/>
      <c r="L217" s="250" t="str">
        <f t="shared" si="29"/>
        <v/>
      </c>
      <c r="M217" s="247" t="str">
        <f t="shared" si="29"/>
        <v/>
      </c>
      <c r="N217" s="101"/>
      <c r="O217" s="100"/>
    </row>
    <row r="218" spans="1:15" ht="22.5" customHeight="1">
      <c r="A218" s="242"/>
      <c r="B218" s="243"/>
      <c r="C218" s="251"/>
      <c r="D218" s="245"/>
      <c r="E218" s="250"/>
      <c r="F218" s="247"/>
      <c r="G218" s="248"/>
      <c r="H218" s="249"/>
      <c r="I218" s="247"/>
      <c r="J218" s="250"/>
      <c r="K218" s="247"/>
      <c r="L218" s="250" t="str">
        <f t="shared" si="29"/>
        <v/>
      </c>
      <c r="M218" s="247" t="str">
        <f t="shared" si="29"/>
        <v/>
      </c>
      <c r="N218" s="101"/>
      <c r="O218" s="100"/>
    </row>
    <row r="219" spans="1:15" ht="22.5" customHeight="1">
      <c r="A219" s="242"/>
      <c r="B219" s="243"/>
      <c r="C219" s="251"/>
      <c r="D219" s="245"/>
      <c r="E219" s="250"/>
      <c r="F219" s="247"/>
      <c r="G219" s="248"/>
      <c r="H219" s="249"/>
      <c r="I219" s="247"/>
      <c r="J219" s="250"/>
      <c r="K219" s="247"/>
      <c r="L219" s="250" t="str">
        <f t="shared" si="29"/>
        <v/>
      </c>
      <c r="M219" s="247" t="str">
        <f t="shared" si="29"/>
        <v/>
      </c>
      <c r="N219" s="101"/>
      <c r="O219" s="100"/>
    </row>
    <row r="220" spans="1:15" ht="22.5" customHeight="1">
      <c r="A220" s="242"/>
      <c r="B220" s="243"/>
      <c r="C220" s="251"/>
      <c r="D220" s="245"/>
      <c r="E220" s="250"/>
      <c r="F220" s="247"/>
      <c r="G220" s="248"/>
      <c r="H220" s="249"/>
      <c r="I220" s="247"/>
      <c r="J220" s="250"/>
      <c r="K220" s="247"/>
      <c r="L220" s="250" t="str">
        <f t="shared" si="29"/>
        <v/>
      </c>
      <c r="M220" s="247" t="str">
        <f t="shared" si="29"/>
        <v/>
      </c>
      <c r="N220" s="101"/>
      <c r="O220" s="100"/>
    </row>
    <row r="221" spans="1:15" ht="22.5" customHeight="1">
      <c r="A221" s="242"/>
      <c r="B221" s="243"/>
      <c r="C221" s="251"/>
      <c r="D221" s="245"/>
      <c r="E221" s="250"/>
      <c r="F221" s="247"/>
      <c r="G221" s="248"/>
      <c r="H221" s="249"/>
      <c r="I221" s="247"/>
      <c r="J221" s="250"/>
      <c r="K221" s="247"/>
      <c r="L221" s="250" t="str">
        <f t="shared" si="29"/>
        <v/>
      </c>
      <c r="M221" s="247" t="str">
        <f t="shared" si="29"/>
        <v/>
      </c>
      <c r="N221" s="101"/>
      <c r="O221" s="100"/>
    </row>
    <row r="222" spans="1:15" ht="22.5" customHeight="1">
      <c r="A222" s="242"/>
      <c r="B222" s="243"/>
      <c r="C222" s="251"/>
      <c r="D222" s="245"/>
      <c r="E222" s="250"/>
      <c r="F222" s="247"/>
      <c r="G222" s="248"/>
      <c r="H222" s="249"/>
      <c r="I222" s="247"/>
      <c r="J222" s="250"/>
      <c r="K222" s="247"/>
      <c r="L222" s="250" t="str">
        <f t="shared" si="29"/>
        <v/>
      </c>
      <c r="M222" s="247" t="str">
        <f t="shared" si="29"/>
        <v/>
      </c>
      <c r="N222" s="101"/>
      <c r="O222" s="100"/>
    </row>
    <row r="223" spans="1:15" ht="22.5" customHeight="1">
      <c r="A223" s="242"/>
      <c r="B223" s="243"/>
      <c r="C223" s="251"/>
      <c r="D223" s="245"/>
      <c r="E223" s="250"/>
      <c r="F223" s="247"/>
      <c r="G223" s="248"/>
      <c r="H223" s="249"/>
      <c r="I223" s="247"/>
      <c r="J223" s="250"/>
      <c r="K223" s="247"/>
      <c r="L223" s="250" t="str">
        <f t="shared" si="29"/>
        <v/>
      </c>
      <c r="M223" s="247" t="str">
        <f t="shared" si="29"/>
        <v/>
      </c>
      <c r="N223" s="101"/>
      <c r="O223" s="100"/>
    </row>
    <row r="224" spans="1:15" ht="22.5" customHeight="1">
      <c r="A224" s="242"/>
      <c r="B224" s="252" t="s">
        <v>117</v>
      </c>
      <c r="C224" s="251"/>
      <c r="D224" s="245"/>
      <c r="E224" s="246"/>
      <c r="F224" s="247"/>
      <c r="G224" s="248">
        <f>SUM(G203:G223)</f>
        <v>0</v>
      </c>
      <c r="H224" s="249"/>
      <c r="I224" s="248">
        <f>SUM(I203:I223)</f>
        <v>0</v>
      </c>
      <c r="J224" s="250"/>
      <c r="K224" s="247">
        <f>SUM(K203:K223)</f>
        <v>0</v>
      </c>
      <c r="L224" s="250"/>
      <c r="M224" s="247">
        <f t="shared" ref="M224" si="30">I224-K224</f>
        <v>0</v>
      </c>
      <c r="N224" s="101"/>
      <c r="O224" s="100">
        <f t="shared" ref="O224" si="31">G224-I224</f>
        <v>0</v>
      </c>
    </row>
  </sheetData>
  <sheetProtection sheet="1" objects="1" scenarios="1"/>
  <mergeCells count="14">
    <mergeCell ref="A8:C8"/>
    <mergeCell ref="A1:N1"/>
    <mergeCell ref="L2:M2"/>
    <mergeCell ref="C4:F4"/>
    <mergeCell ref="E5:F5"/>
    <mergeCell ref="K5:O5"/>
    <mergeCell ref="A6:C6"/>
    <mergeCell ref="D6:H6"/>
    <mergeCell ref="L6:O6"/>
    <mergeCell ref="A7:G7"/>
    <mergeCell ref="H7:I7"/>
    <mergeCell ref="J7:K7"/>
    <mergeCell ref="L7:M7"/>
    <mergeCell ref="N7:O7"/>
  </mergeCells>
  <phoneticPr fontId="1"/>
  <dataValidations count="3">
    <dataValidation imeMode="hiragana" allowBlank="1" showInputMessage="1" showErrorMessage="1" sqref="B9:C224" xr:uid="{0B3F5C0E-D19B-49A1-83B0-5D6723C05B67}"/>
    <dataValidation imeMode="off" allowBlank="1" showInputMessage="1" showErrorMessage="1" sqref="E9:O224" xr:uid="{F8F8F3C0-D2ED-41BD-BF27-25B4404F063C}"/>
    <dataValidation imeMode="on" allowBlank="1" showInputMessage="1" showErrorMessage="1" sqref="D1:D1048576" xr:uid="{B1555CCD-CF09-4C50-AD6C-EC44F9AF47CD}"/>
  </dataValidations>
  <pageMargins left="0.39370078740157483" right="0" top="0.98425196850393704" bottom="0.39370078740157483" header="0.70866141732283472" footer="0.31496062992125984"/>
  <pageSetup paperSize="9" scale="98" orientation="landscape" blackAndWhite="1" r:id="rId1"/>
  <headerFooter>
    <oddHeader>&amp;RP &amp;P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3DC62-C8F1-45D8-A36F-930724A89807}">
  <sheetPr>
    <tabColor rgb="FFFF0000"/>
  </sheetPr>
  <dimension ref="A1:I54"/>
  <sheetViews>
    <sheetView view="pageBreakPreview" zoomScale="80" zoomScaleNormal="80" zoomScaleSheetLayoutView="80" workbookViewId="0">
      <pane xSplit="2" ySplit="2" topLeftCell="C3" activePane="bottomRight" state="frozen"/>
      <selection pane="topRight" activeCell="C1" sqref="C1"/>
      <selection pane="bottomLeft" activeCell="A3" sqref="A3"/>
      <selection pane="bottomRight" activeCell="F2" sqref="F2"/>
    </sheetView>
  </sheetViews>
  <sheetFormatPr defaultRowHeight="13.5"/>
  <cols>
    <col min="1" max="2" width="5.7109375" style="32" customWidth="1"/>
    <col min="3" max="4" width="30.7109375" style="32" customWidth="1"/>
    <col min="5" max="5" width="9.7109375" style="32" customWidth="1"/>
    <col min="6" max="7" width="16.140625" style="32" customWidth="1"/>
    <col min="8" max="8" width="18.7109375" style="32" customWidth="1"/>
    <col min="9" max="9" width="20.7109375" style="32" customWidth="1"/>
    <col min="10" max="16384" width="9.140625" style="32"/>
  </cols>
  <sheetData>
    <row r="1" spans="1:9" ht="36.950000000000003" customHeight="1">
      <c r="A1" s="216"/>
      <c r="B1" s="216"/>
      <c r="C1" s="216"/>
      <c r="D1" s="216" t="s">
        <v>32</v>
      </c>
      <c r="E1" s="216"/>
      <c r="F1" s="216"/>
      <c r="G1" s="217" t="s">
        <v>122</v>
      </c>
      <c r="I1" s="216"/>
    </row>
    <row r="2" spans="1:9" ht="27.95" customHeight="1">
      <c r="A2" s="210" t="s">
        <v>0</v>
      </c>
      <c r="B2" s="211" t="s">
        <v>1</v>
      </c>
      <c r="C2" s="205" t="s">
        <v>5</v>
      </c>
      <c r="D2" s="205" t="s">
        <v>6</v>
      </c>
      <c r="E2" s="205" t="s">
        <v>2</v>
      </c>
      <c r="F2" s="205" t="s">
        <v>7</v>
      </c>
      <c r="G2" s="205" t="s">
        <v>8</v>
      </c>
      <c r="H2" s="205" t="s">
        <v>10</v>
      </c>
      <c r="I2" s="205" t="s">
        <v>11</v>
      </c>
    </row>
    <row r="3" spans="1:9" ht="27.95" customHeight="1">
      <c r="A3" s="218">
        <v>10</v>
      </c>
      <c r="B3" s="219">
        <v>1</v>
      </c>
      <c r="C3" s="220" t="s">
        <v>123</v>
      </c>
      <c r="D3" s="221" t="s">
        <v>124</v>
      </c>
      <c r="E3" s="222" t="s">
        <v>125</v>
      </c>
      <c r="F3" s="223">
        <v>100</v>
      </c>
      <c r="G3" s="224">
        <v>50</v>
      </c>
      <c r="H3" s="224">
        <f>F3*G3</f>
        <v>5000</v>
      </c>
      <c r="I3" s="221"/>
    </row>
    <row r="4" spans="1:9" ht="27.95" customHeight="1">
      <c r="A4" s="218">
        <v>10</v>
      </c>
      <c r="B4" s="219">
        <v>10</v>
      </c>
      <c r="C4" s="221" t="s">
        <v>126</v>
      </c>
      <c r="D4" s="221" t="s">
        <v>127</v>
      </c>
      <c r="E4" s="222" t="s">
        <v>128</v>
      </c>
      <c r="F4" s="223">
        <v>45</v>
      </c>
      <c r="G4" s="224">
        <v>130</v>
      </c>
      <c r="H4" s="224">
        <f t="shared" ref="H4" si="0">F4*G4</f>
        <v>5850</v>
      </c>
      <c r="I4" s="221"/>
    </row>
    <row r="5" spans="1:9" ht="27.95" customHeight="1">
      <c r="A5" s="218">
        <v>10</v>
      </c>
      <c r="B5" s="219">
        <v>20</v>
      </c>
      <c r="C5" s="220" t="s">
        <v>123</v>
      </c>
      <c r="D5" s="221" t="s">
        <v>129</v>
      </c>
      <c r="E5" s="222" t="s">
        <v>125</v>
      </c>
      <c r="F5" s="223">
        <v>100</v>
      </c>
      <c r="G5" s="224">
        <v>23</v>
      </c>
      <c r="H5" s="224">
        <f t="shared" ref="H5" si="1">F5*G5</f>
        <v>2300</v>
      </c>
      <c r="I5" s="221"/>
    </row>
    <row r="6" spans="1:9" ht="27.95" customHeight="1">
      <c r="A6" s="218"/>
      <c r="B6" s="219"/>
      <c r="C6" s="220" t="s">
        <v>146</v>
      </c>
      <c r="D6" s="221"/>
      <c r="E6" s="222"/>
      <c r="F6" s="223"/>
      <c r="G6" s="224"/>
      <c r="H6" s="224">
        <v>-150</v>
      </c>
      <c r="I6" s="221"/>
    </row>
    <row r="7" spans="1:9" ht="27.95" customHeight="1">
      <c r="A7" s="218"/>
      <c r="B7" s="219"/>
      <c r="C7" s="221" t="s">
        <v>130</v>
      </c>
      <c r="D7" s="221"/>
      <c r="E7" s="222"/>
      <c r="F7" s="223"/>
      <c r="G7" s="224"/>
      <c r="H7" s="224">
        <f>SUM(H3:H6)</f>
        <v>13000</v>
      </c>
      <c r="I7" s="221"/>
    </row>
    <row r="8" spans="1:9" ht="27.95" customHeight="1">
      <c r="A8" s="218"/>
      <c r="B8" s="219"/>
      <c r="C8" s="221" t="s">
        <v>131</v>
      </c>
      <c r="D8" s="221"/>
      <c r="E8" s="222" t="s">
        <v>132</v>
      </c>
      <c r="F8" s="223">
        <v>10</v>
      </c>
      <c r="G8" s="224"/>
      <c r="H8" s="224">
        <f>H7*0.1</f>
        <v>1300</v>
      </c>
      <c r="I8" s="221"/>
    </row>
    <row r="9" spans="1:9" ht="27.95" customHeight="1">
      <c r="A9" s="218"/>
      <c r="B9" s="219"/>
      <c r="C9" s="221" t="s">
        <v>133</v>
      </c>
      <c r="D9" s="221"/>
      <c r="E9" s="222"/>
      <c r="F9" s="223"/>
      <c r="G9" s="224"/>
      <c r="H9" s="224">
        <f>SUM(H7:H8)</f>
        <v>14300</v>
      </c>
      <c r="I9" s="221"/>
    </row>
    <row r="10" spans="1:9" ht="27.95" customHeight="1">
      <c r="A10" s="218"/>
      <c r="B10" s="219"/>
      <c r="C10" s="221"/>
      <c r="D10" s="221"/>
      <c r="E10" s="222"/>
      <c r="F10" s="223"/>
      <c r="G10" s="224"/>
      <c r="H10" s="224"/>
      <c r="I10" s="221" t="s">
        <v>138</v>
      </c>
    </row>
    <row r="11" spans="1:9" ht="27.95" customHeight="1">
      <c r="A11" s="218">
        <v>10</v>
      </c>
      <c r="B11" s="219">
        <v>15</v>
      </c>
      <c r="C11" s="221" t="s">
        <v>134</v>
      </c>
      <c r="D11" s="221" t="s">
        <v>140</v>
      </c>
      <c r="E11" s="222" t="s">
        <v>128</v>
      </c>
      <c r="F11" s="223">
        <v>3</v>
      </c>
      <c r="G11" s="224">
        <v>2000</v>
      </c>
      <c r="H11" s="224">
        <f t="shared" ref="H11" si="2">F11*G11</f>
        <v>6000</v>
      </c>
      <c r="I11" s="221" t="s">
        <v>137</v>
      </c>
    </row>
    <row r="12" spans="1:9" ht="27.95" customHeight="1">
      <c r="A12" s="218"/>
      <c r="B12" s="219">
        <v>18</v>
      </c>
      <c r="C12" s="221" t="s">
        <v>134</v>
      </c>
      <c r="D12" s="221" t="s">
        <v>135</v>
      </c>
      <c r="E12" s="222" t="s">
        <v>128</v>
      </c>
      <c r="F12" s="223">
        <v>1</v>
      </c>
      <c r="G12" s="224">
        <v>3000</v>
      </c>
      <c r="H12" s="224">
        <f t="shared" ref="H12" si="3">F12*G12</f>
        <v>3000</v>
      </c>
      <c r="I12" s="221" t="s">
        <v>137</v>
      </c>
    </row>
    <row r="13" spans="1:9" ht="27.95" customHeight="1">
      <c r="A13" s="218"/>
      <c r="B13" s="219"/>
      <c r="C13" s="221" t="s">
        <v>130</v>
      </c>
      <c r="D13" s="221"/>
      <c r="E13" s="222"/>
      <c r="F13" s="223"/>
      <c r="G13" s="224"/>
      <c r="H13" s="224">
        <f>SUM(H11:H12)</f>
        <v>9000</v>
      </c>
      <c r="I13" s="221"/>
    </row>
    <row r="14" spans="1:9" ht="27.95" customHeight="1">
      <c r="A14" s="218"/>
      <c r="B14" s="219"/>
      <c r="C14" s="221" t="s">
        <v>131</v>
      </c>
      <c r="D14" s="221" t="s">
        <v>136</v>
      </c>
      <c r="E14" s="222" t="s">
        <v>132</v>
      </c>
      <c r="F14" s="223">
        <v>8</v>
      </c>
      <c r="G14" s="224"/>
      <c r="H14" s="224">
        <f>H13*0.08</f>
        <v>720</v>
      </c>
      <c r="I14" s="221"/>
    </row>
    <row r="15" spans="1:9" ht="27.95" customHeight="1">
      <c r="A15" s="218"/>
      <c r="B15" s="219"/>
      <c r="C15" s="221" t="s">
        <v>133</v>
      </c>
      <c r="D15" s="221"/>
      <c r="E15" s="222"/>
      <c r="F15" s="223"/>
      <c r="G15" s="224"/>
      <c r="H15" s="224">
        <f>H13+H14</f>
        <v>9720</v>
      </c>
      <c r="I15" s="221"/>
    </row>
    <row r="16" spans="1:9" ht="27.95" customHeight="1">
      <c r="A16" s="218"/>
      <c r="B16" s="219"/>
      <c r="C16" s="221"/>
      <c r="D16" s="221"/>
      <c r="E16" s="222"/>
      <c r="F16" s="223"/>
      <c r="G16" s="224"/>
      <c r="H16" s="224"/>
      <c r="I16" s="221"/>
    </row>
    <row r="17" spans="1:9" ht="27.95" customHeight="1">
      <c r="A17" s="218">
        <v>10</v>
      </c>
      <c r="B17" s="219">
        <v>20</v>
      </c>
      <c r="C17" s="221" t="s">
        <v>142</v>
      </c>
      <c r="D17" s="221"/>
      <c r="E17" s="222" t="s">
        <v>143</v>
      </c>
      <c r="F17" s="223">
        <v>10</v>
      </c>
      <c r="G17" s="224">
        <v>200</v>
      </c>
      <c r="H17" s="224">
        <f t="shared" ref="H17" si="4">F17*G17</f>
        <v>2000</v>
      </c>
      <c r="I17" s="221" t="s">
        <v>99</v>
      </c>
    </row>
    <row r="18" spans="1:9" ht="27.95" customHeight="1">
      <c r="A18" s="218"/>
      <c r="B18" s="219"/>
      <c r="C18" s="221" t="s">
        <v>141</v>
      </c>
      <c r="D18" s="221"/>
      <c r="E18" s="222"/>
      <c r="F18" s="223"/>
      <c r="G18" s="224"/>
      <c r="H18" s="224">
        <f>H9+H15+H17</f>
        <v>26020</v>
      </c>
      <c r="I18" s="221"/>
    </row>
    <row r="19" spans="1:9" ht="27.95" hidden="1" customHeight="1">
      <c r="A19" s="218"/>
      <c r="B19" s="219"/>
      <c r="C19" s="221"/>
      <c r="D19" s="221"/>
      <c r="E19" s="222"/>
      <c r="F19" s="223"/>
      <c r="G19" s="224"/>
      <c r="H19" s="224"/>
      <c r="I19" s="221"/>
    </row>
    <row r="20" spans="1:9" ht="27.95" hidden="1" customHeight="1">
      <c r="A20" s="218"/>
      <c r="B20" s="219"/>
      <c r="C20" s="221"/>
      <c r="D20" s="221"/>
      <c r="E20" s="222"/>
      <c r="F20" s="223"/>
      <c r="G20" s="224"/>
      <c r="H20" s="224"/>
      <c r="I20" s="221"/>
    </row>
    <row r="21" spans="1:9" ht="27.95" hidden="1" customHeight="1">
      <c r="A21" s="218"/>
      <c r="B21" s="219"/>
      <c r="C21" s="221"/>
      <c r="D21" s="221"/>
      <c r="E21" s="222"/>
      <c r="F21" s="223"/>
      <c r="G21" s="224"/>
      <c r="H21" s="224"/>
      <c r="I21" s="221"/>
    </row>
    <row r="22" spans="1:9" ht="27.95" hidden="1" customHeight="1">
      <c r="A22" s="218"/>
      <c r="B22" s="219"/>
      <c r="C22" s="221"/>
      <c r="D22" s="221"/>
      <c r="E22" s="222"/>
      <c r="F22" s="223"/>
      <c r="G22" s="224"/>
      <c r="H22" s="224"/>
      <c r="I22" s="221"/>
    </row>
    <row r="23" spans="1:9" ht="27.95" hidden="1" customHeight="1">
      <c r="A23" s="218"/>
      <c r="B23" s="219"/>
      <c r="C23" s="221"/>
      <c r="D23" s="221"/>
      <c r="E23" s="222"/>
      <c r="F23" s="223"/>
      <c r="G23" s="224"/>
      <c r="H23" s="224"/>
      <c r="I23" s="221"/>
    </row>
    <row r="24" spans="1:9" ht="27.95" hidden="1" customHeight="1">
      <c r="A24" s="218"/>
      <c r="B24" s="219"/>
      <c r="C24" s="221"/>
      <c r="D24" s="221"/>
      <c r="E24" s="222"/>
      <c r="F24" s="223"/>
      <c r="G24" s="224"/>
      <c r="H24" s="224"/>
      <c r="I24" s="221"/>
    </row>
    <row r="25" spans="1:9" ht="27.75" hidden="1" customHeight="1">
      <c r="A25" s="218"/>
      <c r="B25" s="219"/>
      <c r="C25" s="221"/>
      <c r="D25" s="221"/>
      <c r="E25" s="222"/>
      <c r="F25" s="223"/>
      <c r="G25" s="224"/>
      <c r="H25" s="224"/>
      <c r="I25" s="221"/>
    </row>
    <row r="26" spans="1:9" ht="27.95" hidden="1" customHeight="1">
      <c r="A26" s="218"/>
      <c r="B26" s="219"/>
      <c r="C26" s="221"/>
      <c r="D26" s="221"/>
      <c r="E26" s="222"/>
      <c r="F26" s="223"/>
      <c r="G26" s="224"/>
      <c r="H26" s="224"/>
      <c r="I26" s="221"/>
    </row>
    <row r="27" spans="1:9" ht="27.95" hidden="1" customHeight="1">
      <c r="A27" s="218"/>
      <c r="B27" s="219"/>
      <c r="C27" s="221"/>
      <c r="D27" s="221"/>
      <c r="E27" s="222"/>
      <c r="F27" s="223"/>
      <c r="G27" s="224"/>
      <c r="H27" s="224"/>
      <c r="I27" s="221"/>
    </row>
    <row r="28" spans="1:9" ht="27.95" hidden="1" customHeight="1">
      <c r="A28" s="218"/>
      <c r="B28" s="219"/>
      <c r="C28" s="221"/>
      <c r="D28" s="221"/>
      <c r="E28" s="222"/>
      <c r="F28" s="223"/>
      <c r="G28" s="224"/>
      <c r="H28" s="224"/>
      <c r="I28" s="221"/>
    </row>
    <row r="29" spans="1:9" ht="27.95" hidden="1" customHeight="1">
      <c r="A29" s="218"/>
      <c r="B29" s="219"/>
      <c r="C29" s="221"/>
      <c r="D29" s="221"/>
      <c r="E29" s="222"/>
      <c r="F29" s="223"/>
      <c r="G29" s="224"/>
      <c r="H29" s="224"/>
      <c r="I29" s="221"/>
    </row>
    <row r="30" spans="1:9" ht="27.95" hidden="1" customHeight="1">
      <c r="A30" s="218"/>
      <c r="B30" s="219"/>
      <c r="C30" s="221"/>
      <c r="D30" s="221"/>
      <c r="E30" s="222"/>
      <c r="F30" s="223"/>
      <c r="G30" s="224"/>
      <c r="H30" s="224"/>
      <c r="I30" s="221"/>
    </row>
    <row r="31" spans="1:9" ht="27.75" hidden="1" customHeight="1">
      <c r="A31" s="218"/>
      <c r="B31" s="219"/>
      <c r="C31" s="221"/>
      <c r="D31" s="221"/>
      <c r="E31" s="222"/>
      <c r="F31" s="223"/>
      <c r="G31" s="224"/>
      <c r="H31" s="224"/>
      <c r="I31" s="221"/>
    </row>
    <row r="32" spans="1:9" ht="27.95" hidden="1" customHeight="1">
      <c r="A32" s="218"/>
      <c r="B32" s="219"/>
      <c r="C32" s="221"/>
      <c r="D32" s="221"/>
      <c r="E32" s="222"/>
      <c r="F32" s="223"/>
      <c r="G32" s="224"/>
      <c r="H32" s="224"/>
      <c r="I32" s="221"/>
    </row>
    <row r="33" spans="1:9" ht="27.95" hidden="1" customHeight="1">
      <c r="A33" s="218"/>
      <c r="B33" s="219"/>
      <c r="C33" s="221"/>
      <c r="D33" s="221"/>
      <c r="E33" s="222"/>
      <c r="F33" s="223"/>
      <c r="G33" s="224"/>
      <c r="H33" s="224"/>
      <c r="I33" s="221"/>
    </row>
    <row r="34" spans="1:9" ht="27.95" hidden="1" customHeight="1">
      <c r="A34" s="218"/>
      <c r="B34" s="219"/>
      <c r="C34" s="221"/>
      <c r="D34" s="221"/>
      <c r="E34" s="222"/>
      <c r="F34" s="223"/>
      <c r="G34" s="224"/>
      <c r="H34" s="224"/>
      <c r="I34" s="221"/>
    </row>
    <row r="35" spans="1:9" ht="27.95" hidden="1" customHeight="1">
      <c r="A35" s="218"/>
      <c r="B35" s="219"/>
      <c r="C35" s="221"/>
      <c r="D35" s="221"/>
      <c r="E35" s="222"/>
      <c r="F35" s="223"/>
      <c r="G35" s="224"/>
      <c r="H35" s="224"/>
      <c r="I35" s="221"/>
    </row>
    <row r="36" spans="1:9" ht="27.95" hidden="1" customHeight="1">
      <c r="A36" s="218"/>
      <c r="B36" s="219"/>
      <c r="C36" s="221"/>
      <c r="D36" s="221"/>
      <c r="E36" s="222"/>
      <c r="F36" s="223"/>
      <c r="G36" s="224"/>
      <c r="H36" s="224"/>
      <c r="I36" s="221"/>
    </row>
    <row r="37" spans="1:9" ht="27.95" hidden="1" customHeight="1">
      <c r="A37" s="218"/>
      <c r="B37" s="219"/>
      <c r="C37" s="221"/>
      <c r="D37" s="221"/>
      <c r="E37" s="222"/>
      <c r="F37" s="223"/>
      <c r="G37" s="224"/>
      <c r="H37" s="224"/>
      <c r="I37" s="221"/>
    </row>
    <row r="38" spans="1:9" ht="27.95" hidden="1" customHeight="1">
      <c r="A38" s="218"/>
      <c r="B38" s="219"/>
      <c r="C38" s="221"/>
      <c r="D38" s="221"/>
      <c r="E38" s="222"/>
      <c r="F38" s="223"/>
      <c r="G38" s="224"/>
      <c r="H38" s="224"/>
      <c r="I38" s="221"/>
    </row>
    <row r="39" spans="1:9" ht="27.95" hidden="1" customHeight="1">
      <c r="A39" s="218"/>
      <c r="B39" s="219"/>
      <c r="C39" s="221"/>
      <c r="D39" s="221"/>
      <c r="E39" s="222"/>
      <c r="F39" s="223"/>
      <c r="G39" s="224"/>
      <c r="H39" s="224"/>
      <c r="I39" s="221"/>
    </row>
    <row r="40" spans="1:9" ht="27.95" hidden="1" customHeight="1">
      <c r="A40" s="218"/>
      <c r="B40" s="219"/>
      <c r="C40" s="221"/>
      <c r="D40" s="221"/>
      <c r="E40" s="222"/>
      <c r="F40" s="223"/>
      <c r="G40" s="224"/>
      <c r="H40" s="224"/>
      <c r="I40" s="221"/>
    </row>
    <row r="41" spans="1:9" ht="27.95" hidden="1" customHeight="1">
      <c r="A41" s="218"/>
      <c r="B41" s="219"/>
      <c r="C41" s="221"/>
      <c r="D41" s="221"/>
      <c r="E41" s="222"/>
      <c r="F41" s="223"/>
      <c r="G41" s="224"/>
      <c r="H41" s="224"/>
      <c r="I41" s="221"/>
    </row>
    <row r="42" spans="1:9" ht="27.75" hidden="1" customHeight="1">
      <c r="A42" s="218"/>
      <c r="B42" s="219"/>
      <c r="C42" s="221"/>
      <c r="D42" s="221"/>
      <c r="E42" s="222"/>
      <c r="F42" s="223"/>
      <c r="G42" s="224"/>
      <c r="H42" s="224"/>
      <c r="I42" s="221"/>
    </row>
    <row r="43" spans="1:9" ht="27.95" hidden="1" customHeight="1">
      <c r="A43" s="218"/>
      <c r="B43" s="219"/>
      <c r="C43" s="221"/>
      <c r="D43" s="221"/>
      <c r="E43" s="222"/>
      <c r="F43" s="223"/>
      <c r="G43" s="224"/>
      <c r="H43" s="224"/>
      <c r="I43" s="221"/>
    </row>
    <row r="44" spans="1:9" ht="27.95" hidden="1" customHeight="1">
      <c r="A44" s="218"/>
      <c r="B44" s="219"/>
      <c r="C44" s="221"/>
      <c r="D44" s="221"/>
      <c r="E44" s="222"/>
      <c r="F44" s="223"/>
      <c r="G44" s="224"/>
      <c r="H44" s="224"/>
      <c r="I44" s="221"/>
    </row>
    <row r="45" spans="1:9" ht="27.95" hidden="1" customHeight="1">
      <c r="A45" s="218"/>
      <c r="B45" s="219"/>
      <c r="C45" s="221"/>
      <c r="D45" s="221"/>
      <c r="E45" s="222"/>
      <c r="F45" s="223"/>
      <c r="G45" s="224"/>
      <c r="H45" s="224"/>
      <c r="I45" s="221"/>
    </row>
    <row r="46" spans="1:9" ht="27.75" hidden="1" customHeight="1">
      <c r="A46" s="218"/>
      <c r="B46" s="219"/>
      <c r="C46" s="221"/>
      <c r="D46" s="221"/>
      <c r="E46" s="222"/>
      <c r="F46" s="223"/>
      <c r="G46" s="224"/>
      <c r="H46" s="224"/>
      <c r="I46" s="221"/>
    </row>
    <row r="47" spans="1:9" ht="27.95" hidden="1" customHeight="1">
      <c r="A47" s="218"/>
      <c r="B47" s="219"/>
      <c r="C47" s="221"/>
      <c r="D47" s="221"/>
      <c r="E47" s="222"/>
      <c r="F47" s="223"/>
      <c r="G47" s="224"/>
      <c r="H47" s="224"/>
      <c r="I47" s="221"/>
    </row>
    <row r="48" spans="1:9" ht="27.95" hidden="1" customHeight="1">
      <c r="A48" s="218"/>
      <c r="B48" s="219"/>
      <c r="C48" s="221"/>
      <c r="D48" s="221"/>
      <c r="E48" s="222"/>
      <c r="F48" s="223"/>
      <c r="G48" s="224"/>
      <c r="H48" s="224"/>
      <c r="I48" s="221"/>
    </row>
    <row r="49" spans="1:9" ht="27.95" hidden="1" customHeight="1">
      <c r="A49" s="218"/>
      <c r="B49" s="219"/>
      <c r="C49" s="221"/>
      <c r="D49" s="221"/>
      <c r="E49" s="222"/>
      <c r="F49" s="223"/>
      <c r="G49" s="224"/>
      <c r="H49" s="224"/>
      <c r="I49" s="221"/>
    </row>
    <row r="50" spans="1:9" ht="27.95" hidden="1" customHeight="1">
      <c r="A50" s="218"/>
      <c r="B50" s="219"/>
      <c r="C50" s="221"/>
      <c r="D50" s="221"/>
      <c r="E50" s="222"/>
      <c r="F50" s="223"/>
      <c r="G50" s="224"/>
      <c r="H50" s="224"/>
      <c r="I50" s="221"/>
    </row>
    <row r="51" spans="1:9" ht="27.95" hidden="1" customHeight="1">
      <c r="A51" s="218"/>
      <c r="B51" s="219"/>
      <c r="C51" s="221"/>
      <c r="D51" s="221"/>
      <c r="E51" s="222"/>
      <c r="F51" s="223"/>
      <c r="G51" s="224"/>
      <c r="H51" s="224"/>
      <c r="I51" s="221"/>
    </row>
    <row r="52" spans="1:9" ht="27.95" hidden="1" customHeight="1">
      <c r="A52" s="218"/>
      <c r="B52" s="219"/>
      <c r="C52" s="221"/>
      <c r="D52" s="221"/>
      <c r="E52" s="222"/>
      <c r="F52" s="223"/>
      <c r="G52" s="224"/>
      <c r="H52" s="224"/>
      <c r="I52" s="221"/>
    </row>
    <row r="53" spans="1:9" ht="27.95" hidden="1" customHeight="1">
      <c r="A53" s="218"/>
      <c r="B53" s="219"/>
      <c r="C53" s="221"/>
      <c r="D53" s="221"/>
      <c r="E53" s="222"/>
      <c r="F53" s="223"/>
      <c r="G53" s="224"/>
      <c r="H53" s="224"/>
      <c r="I53" s="221"/>
    </row>
    <row r="54" spans="1:9" ht="27.95" hidden="1" customHeight="1">
      <c r="A54" s="218"/>
      <c r="B54" s="219"/>
      <c r="C54" s="221"/>
      <c r="D54" s="221"/>
      <c r="E54" s="222"/>
      <c r="F54" s="223"/>
      <c r="G54" s="224"/>
      <c r="H54" s="224"/>
      <c r="I54" s="221"/>
    </row>
  </sheetData>
  <sheetProtection sheet="1" selectLockedCells="1"/>
  <phoneticPr fontId="1"/>
  <dataValidations count="2">
    <dataValidation imeMode="on" allowBlank="1" showInputMessage="1" showErrorMessage="1" sqref="I3:I54 C3:E54" xr:uid="{BFADBF56-F0D9-4CAA-8053-A33369353269}"/>
    <dataValidation imeMode="off" allowBlank="1" showInputMessage="1" showErrorMessage="1" sqref="F3:H54 A3:B54" xr:uid="{CE88FC91-DE6D-42E9-BA62-E71903CAFF47}"/>
  </dataValidations>
  <printOptions horizontalCentered="1" verticalCentered="1"/>
  <pageMargins left="0.39370078740157483" right="0.39370078740157483" top="0.98425196850393704" bottom="0.39370078740157483" header="0.59055118110236227" footer="0.19685039370078741"/>
  <pageSetup paperSize="9" orientation="landscape" blackAndWhite="1" r:id="rId1"/>
  <headerFooter>
    <oddHeader xml:space="preserve">&amp;C&amp;8▲&amp;Rp &amp;P  </oddHeader>
    <oddFooter>&amp;C&amp;9－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1E19A-D935-4CCD-B09A-AA9D64167E90}">
  <sheetPr codeName="Sheet5">
    <tabColor rgb="FFFFFF00"/>
  </sheetPr>
  <dimension ref="A1:O224"/>
  <sheetViews>
    <sheetView view="pageBreakPreview" zoomScaleNormal="100" zoomScaleSheetLayoutView="100" workbookViewId="0">
      <selection activeCell="C4" sqref="C4:F4"/>
    </sheetView>
  </sheetViews>
  <sheetFormatPr defaultColWidth="9.85546875" defaultRowHeight="13.5"/>
  <cols>
    <col min="1" max="1" width="3" style="90" customWidth="1"/>
    <col min="2" max="3" width="15.5703125" style="90" customWidth="1"/>
    <col min="4" max="4" width="4.140625" style="90" customWidth="1"/>
    <col min="5" max="6" width="11.7109375" style="90" customWidth="1"/>
    <col min="7" max="7" width="16.7109375" style="90" customWidth="1"/>
    <col min="8" max="8" width="9.85546875" style="90"/>
    <col min="9" max="9" width="16.7109375" style="90" customWidth="1"/>
    <col min="10" max="10" width="9.85546875" style="90"/>
    <col min="11" max="11" width="16.7109375" style="90" customWidth="1"/>
    <col min="12" max="12" width="9.85546875" style="90"/>
    <col min="13" max="13" width="16.7109375" style="90" customWidth="1"/>
    <col min="14" max="14" width="0" style="90" hidden="1" customWidth="1"/>
    <col min="15" max="15" width="12.7109375" style="90" hidden="1" customWidth="1"/>
    <col min="16" max="16384" width="9.85546875" style="90"/>
  </cols>
  <sheetData>
    <row r="1" spans="1:15" ht="23.25" customHeight="1">
      <c r="A1" s="781" t="s">
        <v>65</v>
      </c>
      <c r="B1" s="781"/>
      <c r="C1" s="781"/>
      <c r="D1" s="781"/>
      <c r="E1" s="781"/>
      <c r="F1" s="781"/>
      <c r="G1" s="781"/>
      <c r="H1" s="781"/>
      <c r="I1" s="781"/>
      <c r="J1" s="781"/>
      <c r="K1" s="781"/>
      <c r="L1" s="781"/>
      <c r="M1" s="781"/>
      <c r="N1" s="781"/>
      <c r="O1" s="89"/>
    </row>
    <row r="2" spans="1:15" ht="14.25">
      <c r="D2" s="168"/>
      <c r="E2" s="168"/>
      <c r="F2" s="168"/>
      <c r="G2" s="168"/>
      <c r="H2" s="168"/>
      <c r="I2" s="168"/>
      <c r="J2" s="168"/>
      <c r="K2" s="225" t="s">
        <v>161</v>
      </c>
      <c r="L2" s="800" t="s">
        <v>162</v>
      </c>
      <c r="M2" s="800"/>
      <c r="N2" s="168"/>
      <c r="O2" s="168"/>
    </row>
    <row r="3" spans="1:15" ht="14.25">
      <c r="A3" s="168"/>
      <c r="B3" s="209" t="s">
        <v>120</v>
      </c>
      <c r="C3" s="168" t="str">
        <f>IF('請求書(ＰＣ作成用)'!D4="","",'請求書(ＰＣ作成用)'!D4)</f>
        <v/>
      </c>
      <c r="D3" s="168"/>
      <c r="E3" s="168"/>
      <c r="F3" s="168"/>
      <c r="G3" s="168"/>
      <c r="H3" s="168"/>
      <c r="I3" s="168"/>
      <c r="J3" s="168"/>
      <c r="K3" s="168"/>
      <c r="L3" s="168"/>
      <c r="M3" s="168"/>
      <c r="N3" s="168"/>
      <c r="O3" s="168"/>
    </row>
    <row r="4" spans="1:15" ht="19.5" customHeight="1">
      <c r="B4" s="91" t="s">
        <v>66</v>
      </c>
      <c r="C4" s="798" t="str">
        <f>IF('請求書(ＰＣ作成用)'!D4="","",'請求書(ＰＣ作成用)'!D5)</f>
        <v/>
      </c>
      <c r="D4" s="798"/>
      <c r="E4" s="798"/>
      <c r="F4" s="798"/>
      <c r="G4" s="92"/>
      <c r="H4" s="92"/>
      <c r="I4" s="93"/>
      <c r="J4" s="94"/>
      <c r="K4" s="94"/>
      <c r="L4" s="94"/>
      <c r="M4" s="94"/>
      <c r="N4" s="94"/>
      <c r="O4" s="94"/>
    </row>
    <row r="5" spans="1:15" ht="19.5" customHeight="1">
      <c r="B5" s="95" t="s">
        <v>67</v>
      </c>
      <c r="C5" s="227"/>
      <c r="D5" s="170" t="s">
        <v>84</v>
      </c>
      <c r="E5" s="799"/>
      <c r="F5" s="799"/>
      <c r="G5" s="92"/>
      <c r="H5" s="92"/>
      <c r="I5" s="93"/>
      <c r="J5" s="91" t="s">
        <v>68</v>
      </c>
      <c r="K5" s="801" t="str">
        <f>IF('請求書(ＰＣ作成用)'!X8="","",'請求書(ＰＣ作成用)'!X8)</f>
        <v/>
      </c>
      <c r="L5" s="801"/>
      <c r="M5" s="801"/>
      <c r="N5" s="801"/>
      <c r="O5" s="801"/>
    </row>
    <row r="6" spans="1:15" ht="14.25" customHeight="1">
      <c r="A6" s="786"/>
      <c r="B6" s="787"/>
      <c r="C6" s="788"/>
      <c r="D6" s="789"/>
      <c r="E6" s="789"/>
      <c r="F6" s="789"/>
      <c r="G6" s="789"/>
      <c r="H6" s="789"/>
      <c r="I6" s="169"/>
      <c r="J6" s="169"/>
      <c r="K6" s="208"/>
      <c r="L6" s="790"/>
      <c r="M6" s="790"/>
      <c r="N6" s="790"/>
      <c r="O6" s="790"/>
    </row>
    <row r="7" spans="1:15">
      <c r="A7" s="791" t="s">
        <v>69</v>
      </c>
      <c r="B7" s="792"/>
      <c r="C7" s="792"/>
      <c r="D7" s="792"/>
      <c r="E7" s="792"/>
      <c r="F7" s="792"/>
      <c r="G7" s="793"/>
      <c r="H7" s="794" t="s">
        <v>70</v>
      </c>
      <c r="I7" s="795"/>
      <c r="J7" s="796" t="s">
        <v>82</v>
      </c>
      <c r="K7" s="797"/>
      <c r="L7" s="796" t="s">
        <v>83</v>
      </c>
      <c r="M7" s="797"/>
      <c r="N7" s="795" t="s">
        <v>71</v>
      </c>
      <c r="O7" s="797"/>
    </row>
    <row r="8" spans="1:15">
      <c r="A8" s="780" t="s">
        <v>72</v>
      </c>
      <c r="B8" s="780"/>
      <c r="C8" s="780"/>
      <c r="D8" s="96" t="s">
        <v>73</v>
      </c>
      <c r="E8" s="167" t="s">
        <v>74</v>
      </c>
      <c r="F8" s="167" t="s">
        <v>75</v>
      </c>
      <c r="G8" s="97" t="s">
        <v>76</v>
      </c>
      <c r="H8" s="98" t="s">
        <v>74</v>
      </c>
      <c r="I8" s="97" t="s">
        <v>76</v>
      </c>
      <c r="J8" s="167" t="s">
        <v>74</v>
      </c>
      <c r="K8" s="167" t="s">
        <v>76</v>
      </c>
      <c r="L8" s="167" t="s">
        <v>74</v>
      </c>
      <c r="M8" s="167" t="s">
        <v>76</v>
      </c>
      <c r="N8" s="99" t="s">
        <v>74</v>
      </c>
      <c r="O8" s="167" t="s">
        <v>76</v>
      </c>
    </row>
    <row r="9" spans="1:15" ht="22.5" customHeight="1">
      <c r="A9" s="228"/>
      <c r="B9" s="229"/>
      <c r="C9" s="230"/>
      <c r="D9" s="231"/>
      <c r="E9" s="232"/>
      <c r="F9" s="233"/>
      <c r="G9" s="234"/>
      <c r="H9" s="235"/>
      <c r="I9" s="234"/>
      <c r="J9" s="236"/>
      <c r="K9" s="233"/>
      <c r="L9" s="236" t="str">
        <f>IF(H9="","",H9-J9)</f>
        <v/>
      </c>
      <c r="M9" s="233" t="str">
        <f>IF(I9="","",I9-K9)</f>
        <v/>
      </c>
      <c r="N9" s="101"/>
      <c r="O9" s="100">
        <f>G9-I9</f>
        <v>0</v>
      </c>
    </row>
    <row r="10" spans="1:15" ht="22.5" customHeight="1">
      <c r="A10" s="228"/>
      <c r="B10" s="229"/>
      <c r="C10" s="237"/>
      <c r="D10" s="231"/>
      <c r="E10" s="232"/>
      <c r="F10" s="233"/>
      <c r="G10" s="234"/>
      <c r="H10" s="235"/>
      <c r="I10" s="234"/>
      <c r="J10" s="236"/>
      <c r="K10" s="233"/>
      <c r="L10" s="236" t="str">
        <f t="shared" ref="L10:L23" si="0">IF(H10="","",H10-J10)</f>
        <v/>
      </c>
      <c r="M10" s="233" t="str">
        <f t="shared" ref="M10:M23" si="1">IF(I10="","",I10-K10)</f>
        <v/>
      </c>
      <c r="N10" s="101"/>
      <c r="O10" s="100">
        <f t="shared" ref="O10:O12" si="2">G10-I10</f>
        <v>0</v>
      </c>
    </row>
    <row r="11" spans="1:15" ht="22.5" customHeight="1">
      <c r="A11" s="228"/>
      <c r="B11" s="229"/>
      <c r="C11" s="237"/>
      <c r="D11" s="231"/>
      <c r="E11" s="232"/>
      <c r="F11" s="233"/>
      <c r="G11" s="234"/>
      <c r="H11" s="235"/>
      <c r="I11" s="234"/>
      <c r="J11" s="236"/>
      <c r="K11" s="233"/>
      <c r="L11" s="236" t="str">
        <f t="shared" si="0"/>
        <v/>
      </c>
      <c r="M11" s="233" t="str">
        <f t="shared" si="1"/>
        <v/>
      </c>
      <c r="N11" s="101"/>
      <c r="O11" s="100">
        <f t="shared" si="2"/>
        <v>0</v>
      </c>
    </row>
    <row r="12" spans="1:15" ht="22.5" customHeight="1">
      <c r="A12" s="228"/>
      <c r="B12" s="229"/>
      <c r="C12" s="237"/>
      <c r="D12" s="231"/>
      <c r="E12" s="232"/>
      <c r="F12" s="233"/>
      <c r="G12" s="234"/>
      <c r="H12" s="235"/>
      <c r="I12" s="234"/>
      <c r="J12" s="236"/>
      <c r="K12" s="233"/>
      <c r="L12" s="236" t="str">
        <f t="shared" si="0"/>
        <v/>
      </c>
      <c r="M12" s="233" t="str">
        <f t="shared" si="1"/>
        <v/>
      </c>
      <c r="N12" s="101"/>
      <c r="O12" s="100">
        <f t="shared" si="2"/>
        <v>0</v>
      </c>
    </row>
    <row r="13" spans="1:15" ht="22.5" customHeight="1">
      <c r="A13" s="228"/>
      <c r="B13" s="229"/>
      <c r="C13" s="237"/>
      <c r="D13" s="231"/>
      <c r="E13" s="232"/>
      <c r="F13" s="233"/>
      <c r="G13" s="234"/>
      <c r="H13" s="235"/>
      <c r="I13" s="234"/>
      <c r="J13" s="236"/>
      <c r="K13" s="233"/>
      <c r="L13" s="236" t="str">
        <f t="shared" si="0"/>
        <v/>
      </c>
      <c r="M13" s="233" t="str">
        <f t="shared" si="1"/>
        <v/>
      </c>
      <c r="N13" s="101"/>
      <c r="O13" s="100">
        <f t="shared" ref="O13:O15" si="3">G13-I13</f>
        <v>0</v>
      </c>
    </row>
    <row r="14" spans="1:15" ht="22.5" customHeight="1">
      <c r="A14" s="228"/>
      <c r="B14" s="229"/>
      <c r="C14" s="237"/>
      <c r="D14" s="231"/>
      <c r="E14" s="232"/>
      <c r="F14" s="233"/>
      <c r="G14" s="234"/>
      <c r="H14" s="235"/>
      <c r="I14" s="234"/>
      <c r="J14" s="236"/>
      <c r="K14" s="233"/>
      <c r="L14" s="236" t="str">
        <f t="shared" si="0"/>
        <v/>
      </c>
      <c r="M14" s="233" t="str">
        <f t="shared" si="1"/>
        <v/>
      </c>
      <c r="N14" s="101"/>
      <c r="O14" s="100">
        <f t="shared" si="3"/>
        <v>0</v>
      </c>
    </row>
    <row r="15" spans="1:15" ht="22.5" customHeight="1">
      <c r="A15" s="228"/>
      <c r="B15" s="229"/>
      <c r="C15" s="237"/>
      <c r="D15" s="231"/>
      <c r="E15" s="232"/>
      <c r="F15" s="233"/>
      <c r="G15" s="234"/>
      <c r="H15" s="235"/>
      <c r="I15" s="234"/>
      <c r="J15" s="236"/>
      <c r="K15" s="233"/>
      <c r="L15" s="236" t="str">
        <f t="shared" si="0"/>
        <v/>
      </c>
      <c r="M15" s="233" t="str">
        <f t="shared" si="1"/>
        <v/>
      </c>
      <c r="N15" s="101"/>
      <c r="O15" s="100">
        <f t="shared" si="3"/>
        <v>0</v>
      </c>
    </row>
    <row r="16" spans="1:15" ht="22.5" customHeight="1">
      <c r="A16" s="228"/>
      <c r="B16" s="229"/>
      <c r="C16" s="237"/>
      <c r="D16" s="231"/>
      <c r="E16" s="232"/>
      <c r="F16" s="233"/>
      <c r="G16" s="234"/>
      <c r="H16" s="235"/>
      <c r="I16" s="234"/>
      <c r="J16" s="236"/>
      <c r="K16" s="233"/>
      <c r="L16" s="236" t="str">
        <f t="shared" si="0"/>
        <v/>
      </c>
      <c r="M16" s="233" t="str">
        <f t="shared" si="1"/>
        <v/>
      </c>
      <c r="N16" s="101"/>
      <c r="O16" s="100"/>
    </row>
    <row r="17" spans="1:15" ht="22.5" customHeight="1">
      <c r="A17" s="228"/>
      <c r="B17" s="229"/>
      <c r="C17" s="237"/>
      <c r="D17" s="231"/>
      <c r="E17" s="232"/>
      <c r="F17" s="233"/>
      <c r="G17" s="234"/>
      <c r="H17" s="235"/>
      <c r="I17" s="234"/>
      <c r="J17" s="236"/>
      <c r="K17" s="233"/>
      <c r="L17" s="236" t="str">
        <f t="shared" si="0"/>
        <v/>
      </c>
      <c r="M17" s="233" t="str">
        <f t="shared" si="1"/>
        <v/>
      </c>
      <c r="N17" s="101"/>
      <c r="O17" s="100"/>
    </row>
    <row r="18" spans="1:15" ht="22.5" customHeight="1">
      <c r="A18" s="228"/>
      <c r="B18" s="229"/>
      <c r="C18" s="237"/>
      <c r="D18" s="231"/>
      <c r="E18" s="232"/>
      <c r="F18" s="233"/>
      <c r="G18" s="234"/>
      <c r="H18" s="235"/>
      <c r="I18" s="234"/>
      <c r="J18" s="236"/>
      <c r="K18" s="233"/>
      <c r="L18" s="236" t="str">
        <f t="shared" si="0"/>
        <v/>
      </c>
      <c r="M18" s="233" t="str">
        <f t="shared" si="1"/>
        <v/>
      </c>
      <c r="N18" s="101"/>
      <c r="O18" s="100"/>
    </row>
    <row r="19" spans="1:15" ht="22.5" customHeight="1">
      <c r="A19" s="228"/>
      <c r="B19" s="229"/>
      <c r="C19" s="237"/>
      <c r="D19" s="231"/>
      <c r="E19" s="232"/>
      <c r="F19" s="233"/>
      <c r="G19" s="234"/>
      <c r="H19" s="235"/>
      <c r="I19" s="234"/>
      <c r="J19" s="236"/>
      <c r="K19" s="233"/>
      <c r="L19" s="236" t="str">
        <f t="shared" si="0"/>
        <v/>
      </c>
      <c r="M19" s="233" t="str">
        <f t="shared" si="1"/>
        <v/>
      </c>
      <c r="N19" s="101"/>
      <c r="O19" s="100"/>
    </row>
    <row r="20" spans="1:15" ht="22.5" customHeight="1">
      <c r="A20" s="228"/>
      <c r="B20" s="229"/>
      <c r="C20" s="237"/>
      <c r="D20" s="231"/>
      <c r="E20" s="232"/>
      <c r="F20" s="233"/>
      <c r="G20" s="234"/>
      <c r="H20" s="235"/>
      <c r="I20" s="234"/>
      <c r="J20" s="236"/>
      <c r="K20" s="233"/>
      <c r="L20" s="236" t="str">
        <f t="shared" si="0"/>
        <v/>
      </c>
      <c r="M20" s="233" t="str">
        <f t="shared" si="1"/>
        <v/>
      </c>
      <c r="N20" s="101"/>
      <c r="O20" s="100"/>
    </row>
    <row r="21" spans="1:15" ht="22.5" customHeight="1">
      <c r="A21" s="228"/>
      <c r="B21" s="229"/>
      <c r="C21" s="237"/>
      <c r="D21" s="231"/>
      <c r="E21" s="232"/>
      <c r="F21" s="233"/>
      <c r="G21" s="234"/>
      <c r="H21" s="235"/>
      <c r="I21" s="234"/>
      <c r="J21" s="236"/>
      <c r="K21" s="233"/>
      <c r="L21" s="236" t="str">
        <f t="shared" si="0"/>
        <v/>
      </c>
      <c r="M21" s="233" t="str">
        <f t="shared" si="1"/>
        <v/>
      </c>
      <c r="N21" s="101"/>
      <c r="O21" s="100"/>
    </row>
    <row r="22" spans="1:15" ht="22.5" customHeight="1">
      <c r="A22" s="228"/>
      <c r="B22" s="229"/>
      <c r="C22" s="237"/>
      <c r="D22" s="231"/>
      <c r="E22" s="232"/>
      <c r="F22" s="233"/>
      <c r="G22" s="234"/>
      <c r="H22" s="235"/>
      <c r="I22" s="234"/>
      <c r="J22" s="236"/>
      <c r="K22" s="233"/>
      <c r="L22" s="236" t="str">
        <f t="shared" si="0"/>
        <v/>
      </c>
      <c r="M22" s="233" t="str">
        <f t="shared" si="1"/>
        <v/>
      </c>
      <c r="N22" s="101"/>
      <c r="O22" s="100"/>
    </row>
    <row r="23" spans="1:15" ht="22.5" customHeight="1">
      <c r="A23" s="228"/>
      <c r="B23" s="229"/>
      <c r="C23" s="237"/>
      <c r="D23" s="231"/>
      <c r="E23" s="232"/>
      <c r="F23" s="233"/>
      <c r="G23" s="234"/>
      <c r="H23" s="235"/>
      <c r="I23" s="234"/>
      <c r="J23" s="236"/>
      <c r="K23" s="233"/>
      <c r="L23" s="236" t="str">
        <f t="shared" si="0"/>
        <v/>
      </c>
      <c r="M23" s="233" t="str">
        <f t="shared" si="1"/>
        <v/>
      </c>
      <c r="N23" s="101"/>
      <c r="O23" s="100"/>
    </row>
    <row r="24" spans="1:15" ht="22.5" customHeight="1">
      <c r="A24" s="228"/>
      <c r="B24" s="238" t="s">
        <v>118</v>
      </c>
      <c r="C24" s="237"/>
      <c r="D24" s="231"/>
      <c r="E24" s="232"/>
      <c r="F24" s="233"/>
      <c r="G24" s="234">
        <f>SUM(G9:G23)</f>
        <v>0</v>
      </c>
      <c r="H24" s="235"/>
      <c r="I24" s="234">
        <f>SUM(I9:I23)</f>
        <v>0</v>
      </c>
      <c r="J24" s="236"/>
      <c r="K24" s="233">
        <f>SUM(K9:K23)</f>
        <v>0</v>
      </c>
      <c r="L24" s="236"/>
      <c r="M24" s="233">
        <f t="shared" ref="M24:M26" si="4">I24-K24</f>
        <v>0</v>
      </c>
      <c r="N24" s="101"/>
      <c r="O24" s="100">
        <f t="shared" ref="O24:O26" si="5">G24-I24</f>
        <v>0</v>
      </c>
    </row>
    <row r="25" spans="1:15" ht="22.5" customHeight="1">
      <c r="A25" s="228"/>
      <c r="B25" s="238" t="s">
        <v>85</v>
      </c>
      <c r="C25" s="237"/>
      <c r="D25" s="231"/>
      <c r="E25" s="232"/>
      <c r="F25" s="239">
        <v>0.1</v>
      </c>
      <c r="G25" s="234">
        <f>ROUND(G24*F25,0)</f>
        <v>0</v>
      </c>
      <c r="H25" s="235"/>
      <c r="I25" s="234">
        <f>ROUND(I24*$F25,0)</f>
        <v>0</v>
      </c>
      <c r="J25" s="236"/>
      <c r="K25" s="233">
        <f>ROUND(K24*$F25,0)</f>
        <v>0</v>
      </c>
      <c r="L25" s="236"/>
      <c r="M25" s="233">
        <f t="shared" si="4"/>
        <v>0</v>
      </c>
      <c r="N25" s="101"/>
      <c r="O25" s="100">
        <f t="shared" si="5"/>
        <v>0</v>
      </c>
    </row>
    <row r="26" spans="1:15" ht="22.5" customHeight="1">
      <c r="A26" s="228"/>
      <c r="B26" s="238" t="s">
        <v>119</v>
      </c>
      <c r="C26" s="237"/>
      <c r="D26" s="231"/>
      <c r="E26" s="232"/>
      <c r="F26" s="233"/>
      <c r="G26" s="234">
        <f>G24+G25</f>
        <v>0</v>
      </c>
      <c r="H26" s="235"/>
      <c r="I26" s="234">
        <f>I24+I25</f>
        <v>0</v>
      </c>
      <c r="J26" s="236"/>
      <c r="K26" s="233">
        <f>K24+K25</f>
        <v>0</v>
      </c>
      <c r="L26" s="236"/>
      <c r="M26" s="233">
        <f t="shared" si="4"/>
        <v>0</v>
      </c>
      <c r="N26" s="101"/>
      <c r="O26" s="100">
        <f t="shared" si="5"/>
        <v>0</v>
      </c>
    </row>
    <row r="27" spans="1:15" ht="22.5" customHeight="1">
      <c r="A27" s="228"/>
      <c r="B27" s="229"/>
      <c r="C27" s="237"/>
      <c r="D27" s="240"/>
      <c r="E27" s="232"/>
      <c r="F27" s="233"/>
      <c r="G27" s="234"/>
      <c r="H27" s="235"/>
      <c r="I27" s="234"/>
      <c r="J27" s="236"/>
      <c r="K27" s="233"/>
      <c r="L27" s="236" t="str">
        <f t="shared" ref="L27:L45" si="6">IF(H27="","",H27-J27)</f>
        <v/>
      </c>
      <c r="M27" s="233" t="str">
        <f t="shared" ref="M27:M45" si="7">IF(I27="","",I27-K27)</f>
        <v/>
      </c>
      <c r="N27" s="101"/>
      <c r="O27" s="100"/>
    </row>
    <row r="28" spans="1:15" ht="22.5" customHeight="1">
      <c r="A28" s="228"/>
      <c r="B28" s="229"/>
      <c r="C28" s="230"/>
      <c r="D28" s="231"/>
      <c r="E28" s="236"/>
      <c r="F28" s="233"/>
      <c r="G28" s="234"/>
      <c r="H28" s="235"/>
      <c r="I28" s="233"/>
      <c r="J28" s="236"/>
      <c r="K28" s="233"/>
      <c r="L28" s="236" t="str">
        <f t="shared" si="6"/>
        <v/>
      </c>
      <c r="M28" s="233" t="str">
        <f t="shared" si="7"/>
        <v/>
      </c>
      <c r="N28" s="101"/>
      <c r="O28" s="100"/>
    </row>
    <row r="29" spans="1:15" ht="22.5" customHeight="1">
      <c r="A29" s="228"/>
      <c r="B29" s="229"/>
      <c r="C29" s="237"/>
      <c r="D29" s="231"/>
      <c r="E29" s="236"/>
      <c r="F29" s="233"/>
      <c r="G29" s="234"/>
      <c r="H29" s="235"/>
      <c r="I29" s="233"/>
      <c r="J29" s="236"/>
      <c r="K29" s="233"/>
      <c r="L29" s="236" t="str">
        <f t="shared" si="6"/>
        <v/>
      </c>
      <c r="M29" s="233" t="str">
        <f t="shared" si="7"/>
        <v/>
      </c>
      <c r="N29" s="101"/>
      <c r="O29" s="100"/>
    </row>
    <row r="30" spans="1:15" ht="22.5" customHeight="1">
      <c r="A30" s="228"/>
      <c r="B30" s="229"/>
      <c r="C30" s="237"/>
      <c r="D30" s="231"/>
      <c r="E30" s="236"/>
      <c r="F30" s="233"/>
      <c r="G30" s="234"/>
      <c r="H30" s="235"/>
      <c r="I30" s="233"/>
      <c r="J30" s="236"/>
      <c r="K30" s="233"/>
      <c r="L30" s="236" t="str">
        <f t="shared" si="6"/>
        <v/>
      </c>
      <c r="M30" s="233" t="str">
        <f t="shared" si="7"/>
        <v/>
      </c>
      <c r="N30" s="101"/>
      <c r="O30" s="100"/>
    </row>
    <row r="31" spans="1:15" ht="22.5" customHeight="1">
      <c r="A31" s="228"/>
      <c r="B31" s="229"/>
      <c r="C31" s="237"/>
      <c r="D31" s="231"/>
      <c r="E31" s="236"/>
      <c r="F31" s="233"/>
      <c r="G31" s="234"/>
      <c r="H31" s="235"/>
      <c r="I31" s="233"/>
      <c r="J31" s="236"/>
      <c r="K31" s="233"/>
      <c r="L31" s="236" t="str">
        <f t="shared" si="6"/>
        <v/>
      </c>
      <c r="M31" s="233" t="str">
        <f t="shared" si="7"/>
        <v/>
      </c>
      <c r="N31" s="101"/>
      <c r="O31" s="100"/>
    </row>
    <row r="32" spans="1:15" ht="22.5" customHeight="1">
      <c r="A32" s="228"/>
      <c r="B32" s="229"/>
      <c r="C32" s="237"/>
      <c r="D32" s="231"/>
      <c r="E32" s="236"/>
      <c r="F32" s="233"/>
      <c r="G32" s="234"/>
      <c r="H32" s="235"/>
      <c r="I32" s="233"/>
      <c r="J32" s="236"/>
      <c r="K32" s="233"/>
      <c r="L32" s="236" t="str">
        <f t="shared" si="6"/>
        <v/>
      </c>
      <c r="M32" s="233" t="str">
        <f t="shared" si="7"/>
        <v/>
      </c>
      <c r="N32" s="101"/>
      <c r="O32" s="100"/>
    </row>
    <row r="33" spans="1:15" ht="22.5" customHeight="1">
      <c r="A33" s="228"/>
      <c r="B33" s="229"/>
      <c r="C33" s="237"/>
      <c r="D33" s="231"/>
      <c r="E33" s="236"/>
      <c r="F33" s="233"/>
      <c r="G33" s="234"/>
      <c r="H33" s="235"/>
      <c r="I33" s="233"/>
      <c r="J33" s="236"/>
      <c r="K33" s="233"/>
      <c r="L33" s="236" t="str">
        <f t="shared" si="6"/>
        <v/>
      </c>
      <c r="M33" s="233" t="str">
        <f t="shared" si="7"/>
        <v/>
      </c>
      <c r="N33" s="101"/>
      <c r="O33" s="100"/>
    </row>
    <row r="34" spans="1:15" ht="22.5" customHeight="1">
      <c r="A34" s="228"/>
      <c r="B34" s="229"/>
      <c r="C34" s="237"/>
      <c r="D34" s="231"/>
      <c r="E34" s="236"/>
      <c r="F34" s="233"/>
      <c r="G34" s="234"/>
      <c r="H34" s="235"/>
      <c r="I34" s="233"/>
      <c r="J34" s="236"/>
      <c r="K34" s="233"/>
      <c r="L34" s="236" t="str">
        <f t="shared" si="6"/>
        <v/>
      </c>
      <c r="M34" s="233" t="str">
        <f t="shared" si="7"/>
        <v/>
      </c>
      <c r="N34" s="101"/>
      <c r="O34" s="100"/>
    </row>
    <row r="35" spans="1:15" ht="22.5" customHeight="1">
      <c r="A35" s="228"/>
      <c r="B35" s="229"/>
      <c r="C35" s="237"/>
      <c r="D35" s="231"/>
      <c r="E35" s="236"/>
      <c r="F35" s="233"/>
      <c r="G35" s="234"/>
      <c r="H35" s="235"/>
      <c r="I35" s="233"/>
      <c r="J35" s="236"/>
      <c r="K35" s="233"/>
      <c r="L35" s="236" t="str">
        <f t="shared" si="6"/>
        <v/>
      </c>
      <c r="M35" s="233" t="str">
        <f t="shared" si="7"/>
        <v/>
      </c>
      <c r="N35" s="101"/>
      <c r="O35" s="100"/>
    </row>
    <row r="36" spans="1:15" ht="22.5" customHeight="1">
      <c r="A36" s="228"/>
      <c r="B36" s="229"/>
      <c r="C36" s="237"/>
      <c r="D36" s="231"/>
      <c r="E36" s="236"/>
      <c r="F36" s="233"/>
      <c r="G36" s="234"/>
      <c r="H36" s="235"/>
      <c r="I36" s="233"/>
      <c r="J36" s="236"/>
      <c r="K36" s="233"/>
      <c r="L36" s="236" t="str">
        <f t="shared" si="6"/>
        <v/>
      </c>
      <c r="M36" s="233" t="str">
        <f t="shared" si="7"/>
        <v/>
      </c>
      <c r="N36" s="101"/>
      <c r="O36" s="100"/>
    </row>
    <row r="37" spans="1:15" ht="22.5" customHeight="1">
      <c r="A37" s="228"/>
      <c r="B37" s="229"/>
      <c r="C37" s="237"/>
      <c r="D37" s="231"/>
      <c r="E37" s="236"/>
      <c r="F37" s="233"/>
      <c r="G37" s="234"/>
      <c r="H37" s="235"/>
      <c r="I37" s="233"/>
      <c r="J37" s="236"/>
      <c r="K37" s="233"/>
      <c r="L37" s="236" t="str">
        <f t="shared" si="6"/>
        <v/>
      </c>
      <c r="M37" s="233" t="str">
        <f t="shared" si="7"/>
        <v/>
      </c>
      <c r="N37" s="101"/>
      <c r="O37" s="100"/>
    </row>
    <row r="38" spans="1:15" ht="22.5" customHeight="1">
      <c r="A38" s="228"/>
      <c r="B38" s="229"/>
      <c r="C38" s="237"/>
      <c r="D38" s="231"/>
      <c r="E38" s="236"/>
      <c r="F38" s="233"/>
      <c r="G38" s="234"/>
      <c r="H38" s="235"/>
      <c r="I38" s="233"/>
      <c r="J38" s="236"/>
      <c r="K38" s="233"/>
      <c r="L38" s="236" t="str">
        <f t="shared" si="6"/>
        <v/>
      </c>
      <c r="M38" s="233" t="str">
        <f t="shared" si="7"/>
        <v/>
      </c>
      <c r="N38" s="101"/>
      <c r="O38" s="100"/>
    </row>
    <row r="39" spans="1:15" ht="22.5" customHeight="1">
      <c r="A39" s="228"/>
      <c r="B39" s="229"/>
      <c r="C39" s="237"/>
      <c r="D39" s="231"/>
      <c r="E39" s="236"/>
      <c r="F39" s="233"/>
      <c r="G39" s="234"/>
      <c r="H39" s="235"/>
      <c r="I39" s="233"/>
      <c r="J39" s="236"/>
      <c r="K39" s="233"/>
      <c r="L39" s="236" t="str">
        <f t="shared" si="6"/>
        <v/>
      </c>
      <c r="M39" s="233" t="str">
        <f t="shared" si="7"/>
        <v/>
      </c>
      <c r="N39" s="101"/>
      <c r="O39" s="100"/>
    </row>
    <row r="40" spans="1:15" ht="22.5" customHeight="1">
      <c r="A40" s="228"/>
      <c r="B40" s="229"/>
      <c r="C40" s="237"/>
      <c r="D40" s="231"/>
      <c r="E40" s="236"/>
      <c r="F40" s="233"/>
      <c r="G40" s="234"/>
      <c r="H40" s="235"/>
      <c r="I40" s="233"/>
      <c r="J40" s="236"/>
      <c r="K40" s="233"/>
      <c r="L40" s="236" t="str">
        <f t="shared" si="6"/>
        <v/>
      </c>
      <c r="M40" s="233" t="str">
        <f t="shared" si="7"/>
        <v/>
      </c>
      <c r="N40" s="101"/>
      <c r="O40" s="100"/>
    </row>
    <row r="41" spans="1:15" ht="22.5" customHeight="1">
      <c r="A41" s="228"/>
      <c r="B41" s="229"/>
      <c r="C41" s="237"/>
      <c r="D41" s="231"/>
      <c r="E41" s="236"/>
      <c r="F41" s="233"/>
      <c r="G41" s="234"/>
      <c r="H41" s="235"/>
      <c r="I41" s="233"/>
      <c r="J41" s="236"/>
      <c r="K41" s="233"/>
      <c r="L41" s="236" t="str">
        <f t="shared" si="6"/>
        <v/>
      </c>
      <c r="M41" s="233" t="str">
        <f t="shared" si="7"/>
        <v/>
      </c>
      <c r="N41" s="101"/>
      <c r="O41" s="100"/>
    </row>
    <row r="42" spans="1:15" ht="22.5" customHeight="1">
      <c r="A42" s="228"/>
      <c r="B42" s="229"/>
      <c r="C42" s="237"/>
      <c r="D42" s="231"/>
      <c r="E42" s="236"/>
      <c r="F42" s="233"/>
      <c r="G42" s="234"/>
      <c r="H42" s="235"/>
      <c r="I42" s="233"/>
      <c r="J42" s="236"/>
      <c r="K42" s="233"/>
      <c r="L42" s="236" t="str">
        <f t="shared" si="6"/>
        <v/>
      </c>
      <c r="M42" s="233" t="str">
        <f t="shared" si="7"/>
        <v/>
      </c>
      <c r="N42" s="101"/>
      <c r="O42" s="100"/>
    </row>
    <row r="43" spans="1:15" ht="22.5" customHeight="1">
      <c r="A43" s="228"/>
      <c r="B43" s="229"/>
      <c r="C43" s="237"/>
      <c r="D43" s="231"/>
      <c r="E43" s="236"/>
      <c r="F43" s="233"/>
      <c r="G43" s="234"/>
      <c r="H43" s="235"/>
      <c r="I43" s="233"/>
      <c r="J43" s="236"/>
      <c r="K43" s="233"/>
      <c r="L43" s="236" t="str">
        <f t="shared" si="6"/>
        <v/>
      </c>
      <c r="M43" s="233" t="str">
        <f t="shared" si="7"/>
        <v/>
      </c>
      <c r="N43" s="101"/>
      <c r="O43" s="100"/>
    </row>
    <row r="44" spans="1:15" ht="22.5" customHeight="1">
      <c r="A44" s="228"/>
      <c r="B44" s="229"/>
      <c r="C44" s="237"/>
      <c r="D44" s="231"/>
      <c r="E44" s="236"/>
      <c r="F44" s="233"/>
      <c r="G44" s="234"/>
      <c r="H44" s="235"/>
      <c r="I44" s="233"/>
      <c r="J44" s="236"/>
      <c r="K44" s="233"/>
      <c r="L44" s="236" t="str">
        <f t="shared" si="6"/>
        <v/>
      </c>
      <c r="M44" s="233" t="str">
        <f t="shared" si="7"/>
        <v/>
      </c>
      <c r="N44" s="101"/>
      <c r="O44" s="100"/>
    </row>
    <row r="45" spans="1:15" ht="22.5" customHeight="1">
      <c r="A45" s="228"/>
      <c r="B45" s="229"/>
      <c r="C45" s="237"/>
      <c r="D45" s="231"/>
      <c r="E45" s="236"/>
      <c r="F45" s="233"/>
      <c r="G45" s="234"/>
      <c r="H45" s="235"/>
      <c r="I45" s="233"/>
      <c r="J45" s="236"/>
      <c r="K45" s="233"/>
      <c r="L45" s="236" t="str">
        <f t="shared" si="6"/>
        <v/>
      </c>
      <c r="M45" s="233" t="str">
        <f t="shared" si="7"/>
        <v/>
      </c>
      <c r="N45" s="101"/>
      <c r="O45" s="100"/>
    </row>
    <row r="46" spans="1:15" ht="22.5" customHeight="1">
      <c r="A46" s="228"/>
      <c r="B46" s="229"/>
      <c r="C46" s="237"/>
      <c r="D46" s="231"/>
      <c r="E46" s="236"/>
      <c r="F46" s="233"/>
      <c r="G46" s="234"/>
      <c r="H46" s="235"/>
      <c r="I46" s="233"/>
      <c r="J46" s="236"/>
      <c r="K46" s="233"/>
      <c r="L46" s="236" t="str">
        <f t="shared" ref="L46:L47" si="8">IF(H46="","",H46-J46)</f>
        <v/>
      </c>
      <c r="M46" s="233" t="str">
        <f t="shared" ref="M46:M47" si="9">IF(I46="","",I46-K46)</f>
        <v/>
      </c>
      <c r="N46" s="101"/>
      <c r="O46" s="100"/>
    </row>
    <row r="47" spans="1:15" ht="22.5" customHeight="1">
      <c r="A47" s="228"/>
      <c r="B47" s="229"/>
      <c r="C47" s="237"/>
      <c r="D47" s="231"/>
      <c r="E47" s="236"/>
      <c r="F47" s="233"/>
      <c r="G47" s="234"/>
      <c r="H47" s="235"/>
      <c r="I47" s="233"/>
      <c r="J47" s="236"/>
      <c r="K47" s="233"/>
      <c r="L47" s="236" t="str">
        <f t="shared" si="8"/>
        <v/>
      </c>
      <c r="M47" s="233" t="str">
        <f t="shared" si="9"/>
        <v/>
      </c>
      <c r="N47" s="101"/>
      <c r="O47" s="100"/>
    </row>
    <row r="48" spans="1:15" ht="22.5" customHeight="1">
      <c r="A48" s="228"/>
      <c r="B48" s="238" t="s">
        <v>117</v>
      </c>
      <c r="C48" s="237"/>
      <c r="D48" s="231"/>
      <c r="E48" s="232"/>
      <c r="F48" s="233"/>
      <c r="G48" s="234">
        <f>SUM(G27:G47)</f>
        <v>0</v>
      </c>
      <c r="H48" s="235"/>
      <c r="I48" s="234">
        <f>SUM(I27:I47)</f>
        <v>0</v>
      </c>
      <c r="J48" s="236"/>
      <c r="K48" s="233">
        <f>SUM(K27:K47)</f>
        <v>0</v>
      </c>
      <c r="L48" s="236"/>
      <c r="M48" s="233">
        <f t="shared" ref="M48" si="10">I48-K48</f>
        <v>0</v>
      </c>
      <c r="N48" s="101"/>
      <c r="O48" s="100">
        <f t="shared" ref="O48" si="11">G48-I48</f>
        <v>0</v>
      </c>
    </row>
    <row r="49" spans="1:15" ht="22.5" customHeight="1">
      <c r="A49" s="228"/>
      <c r="B49" s="229"/>
      <c r="C49" s="237"/>
      <c r="D49" s="240"/>
      <c r="E49" s="232"/>
      <c r="F49" s="233"/>
      <c r="G49" s="234"/>
      <c r="H49" s="235"/>
      <c r="I49" s="234"/>
      <c r="J49" s="236"/>
      <c r="K49" s="233"/>
      <c r="L49" s="236" t="str">
        <f t="shared" ref="L49:L69" si="12">IF(H49="","",H49-J49)</f>
        <v/>
      </c>
      <c r="M49" s="233" t="str">
        <f t="shared" ref="M49:M69" si="13">IF(I49="","",I49-K49)</f>
        <v/>
      </c>
      <c r="N49" s="101"/>
      <c r="O49" s="100"/>
    </row>
    <row r="50" spans="1:15" ht="22.5" customHeight="1">
      <c r="A50" s="228"/>
      <c r="B50" s="229"/>
      <c r="C50" s="230"/>
      <c r="D50" s="231"/>
      <c r="E50" s="236"/>
      <c r="F50" s="233"/>
      <c r="G50" s="234"/>
      <c r="H50" s="235"/>
      <c r="I50" s="233"/>
      <c r="J50" s="236"/>
      <c r="K50" s="233"/>
      <c r="L50" s="236" t="str">
        <f t="shared" si="12"/>
        <v/>
      </c>
      <c r="M50" s="233" t="str">
        <f t="shared" si="13"/>
        <v/>
      </c>
      <c r="N50" s="101"/>
      <c r="O50" s="100"/>
    </row>
    <row r="51" spans="1:15" ht="22.5" customHeight="1">
      <c r="A51" s="228"/>
      <c r="B51" s="229"/>
      <c r="C51" s="237"/>
      <c r="D51" s="231"/>
      <c r="E51" s="236"/>
      <c r="F51" s="233"/>
      <c r="G51" s="234"/>
      <c r="H51" s="235"/>
      <c r="I51" s="233"/>
      <c r="J51" s="236"/>
      <c r="K51" s="233"/>
      <c r="L51" s="236" t="str">
        <f t="shared" si="12"/>
        <v/>
      </c>
      <c r="M51" s="233" t="str">
        <f t="shared" si="13"/>
        <v/>
      </c>
      <c r="N51" s="101"/>
      <c r="O51" s="100"/>
    </row>
    <row r="52" spans="1:15" ht="22.5" customHeight="1">
      <c r="A52" s="228"/>
      <c r="B52" s="229"/>
      <c r="C52" s="237"/>
      <c r="D52" s="231"/>
      <c r="E52" s="236"/>
      <c r="F52" s="233"/>
      <c r="G52" s="234"/>
      <c r="H52" s="235"/>
      <c r="I52" s="233"/>
      <c r="J52" s="236"/>
      <c r="K52" s="233"/>
      <c r="L52" s="236" t="str">
        <f t="shared" si="12"/>
        <v/>
      </c>
      <c r="M52" s="233" t="str">
        <f t="shared" si="13"/>
        <v/>
      </c>
      <c r="N52" s="101"/>
      <c r="O52" s="100"/>
    </row>
    <row r="53" spans="1:15" ht="22.5" customHeight="1">
      <c r="A53" s="228"/>
      <c r="B53" s="229"/>
      <c r="C53" s="237"/>
      <c r="D53" s="231"/>
      <c r="E53" s="236"/>
      <c r="F53" s="233"/>
      <c r="G53" s="234"/>
      <c r="H53" s="235"/>
      <c r="I53" s="233"/>
      <c r="J53" s="236"/>
      <c r="K53" s="233"/>
      <c r="L53" s="236" t="str">
        <f t="shared" si="12"/>
        <v/>
      </c>
      <c r="M53" s="233" t="str">
        <f t="shared" si="13"/>
        <v/>
      </c>
      <c r="N53" s="101"/>
      <c r="O53" s="100"/>
    </row>
    <row r="54" spans="1:15" ht="22.5" customHeight="1">
      <c r="A54" s="228"/>
      <c r="B54" s="229"/>
      <c r="C54" s="237"/>
      <c r="D54" s="231"/>
      <c r="E54" s="236"/>
      <c r="F54" s="233"/>
      <c r="G54" s="234"/>
      <c r="H54" s="235"/>
      <c r="I54" s="233"/>
      <c r="J54" s="236"/>
      <c r="K54" s="233"/>
      <c r="L54" s="236" t="str">
        <f t="shared" si="12"/>
        <v/>
      </c>
      <c r="M54" s="233" t="str">
        <f t="shared" si="13"/>
        <v/>
      </c>
      <c r="N54" s="101"/>
      <c r="O54" s="100"/>
    </row>
    <row r="55" spans="1:15" ht="22.5" customHeight="1">
      <c r="A55" s="228"/>
      <c r="B55" s="229"/>
      <c r="C55" s="237"/>
      <c r="D55" s="231"/>
      <c r="E55" s="236"/>
      <c r="F55" s="233"/>
      <c r="G55" s="234"/>
      <c r="H55" s="235"/>
      <c r="I55" s="233"/>
      <c r="J55" s="236"/>
      <c r="K55" s="233"/>
      <c r="L55" s="236" t="str">
        <f t="shared" si="12"/>
        <v/>
      </c>
      <c r="M55" s="233" t="str">
        <f t="shared" si="13"/>
        <v/>
      </c>
      <c r="N55" s="101"/>
      <c r="O55" s="100"/>
    </row>
    <row r="56" spans="1:15" ht="22.5" customHeight="1">
      <c r="A56" s="228"/>
      <c r="B56" s="229"/>
      <c r="C56" s="237"/>
      <c r="D56" s="231"/>
      <c r="E56" s="236"/>
      <c r="F56" s="233"/>
      <c r="G56" s="234"/>
      <c r="H56" s="235"/>
      <c r="I56" s="233"/>
      <c r="J56" s="236"/>
      <c r="K56" s="233"/>
      <c r="L56" s="236" t="str">
        <f t="shared" si="12"/>
        <v/>
      </c>
      <c r="M56" s="233" t="str">
        <f t="shared" si="13"/>
        <v/>
      </c>
      <c r="N56" s="101"/>
      <c r="O56" s="100"/>
    </row>
    <row r="57" spans="1:15" ht="22.5" customHeight="1">
      <c r="A57" s="228"/>
      <c r="B57" s="229"/>
      <c r="C57" s="237"/>
      <c r="D57" s="231"/>
      <c r="E57" s="236"/>
      <c r="F57" s="233"/>
      <c r="G57" s="234"/>
      <c r="H57" s="235"/>
      <c r="I57" s="233"/>
      <c r="J57" s="236"/>
      <c r="K57" s="233"/>
      <c r="L57" s="236" t="str">
        <f t="shared" si="12"/>
        <v/>
      </c>
      <c r="M57" s="233" t="str">
        <f t="shared" si="13"/>
        <v/>
      </c>
      <c r="N57" s="101"/>
      <c r="O57" s="100"/>
    </row>
    <row r="58" spans="1:15" ht="22.5" customHeight="1">
      <c r="A58" s="228"/>
      <c r="B58" s="229"/>
      <c r="C58" s="237"/>
      <c r="D58" s="231"/>
      <c r="E58" s="236"/>
      <c r="F58" s="233"/>
      <c r="G58" s="234"/>
      <c r="H58" s="235"/>
      <c r="I58" s="233"/>
      <c r="J58" s="236"/>
      <c r="K58" s="233"/>
      <c r="L58" s="236" t="str">
        <f t="shared" si="12"/>
        <v/>
      </c>
      <c r="M58" s="233" t="str">
        <f t="shared" si="13"/>
        <v/>
      </c>
      <c r="N58" s="101"/>
      <c r="O58" s="100"/>
    </row>
    <row r="59" spans="1:15" ht="22.5" customHeight="1">
      <c r="A59" s="228"/>
      <c r="B59" s="229"/>
      <c r="C59" s="237"/>
      <c r="D59" s="231"/>
      <c r="E59" s="236"/>
      <c r="F59" s="233"/>
      <c r="G59" s="234"/>
      <c r="H59" s="235"/>
      <c r="I59" s="233"/>
      <c r="J59" s="236"/>
      <c r="K59" s="233"/>
      <c r="L59" s="236" t="str">
        <f t="shared" si="12"/>
        <v/>
      </c>
      <c r="M59" s="233" t="str">
        <f t="shared" si="13"/>
        <v/>
      </c>
      <c r="N59" s="101"/>
      <c r="O59" s="100"/>
    </row>
    <row r="60" spans="1:15" ht="22.5" customHeight="1">
      <c r="A60" s="228"/>
      <c r="B60" s="229"/>
      <c r="C60" s="237"/>
      <c r="D60" s="231"/>
      <c r="E60" s="236"/>
      <c r="F60" s="233"/>
      <c r="G60" s="234"/>
      <c r="H60" s="235"/>
      <c r="I60" s="233"/>
      <c r="J60" s="236"/>
      <c r="K60" s="233"/>
      <c r="L60" s="236" t="str">
        <f t="shared" si="12"/>
        <v/>
      </c>
      <c r="M60" s="233" t="str">
        <f t="shared" si="13"/>
        <v/>
      </c>
      <c r="N60" s="101"/>
      <c r="O60" s="100"/>
    </row>
    <row r="61" spans="1:15" ht="22.5" customHeight="1">
      <c r="A61" s="228"/>
      <c r="B61" s="229"/>
      <c r="C61" s="237"/>
      <c r="D61" s="231"/>
      <c r="E61" s="236"/>
      <c r="F61" s="233"/>
      <c r="G61" s="234"/>
      <c r="H61" s="235"/>
      <c r="I61" s="233"/>
      <c r="J61" s="236"/>
      <c r="K61" s="233"/>
      <c r="L61" s="236" t="str">
        <f t="shared" si="12"/>
        <v/>
      </c>
      <c r="M61" s="233" t="str">
        <f t="shared" si="13"/>
        <v/>
      </c>
      <c r="N61" s="101"/>
      <c r="O61" s="100"/>
    </row>
    <row r="62" spans="1:15" ht="22.5" customHeight="1">
      <c r="A62" s="228"/>
      <c r="B62" s="229"/>
      <c r="C62" s="237"/>
      <c r="D62" s="231"/>
      <c r="E62" s="236"/>
      <c r="F62" s="233"/>
      <c r="G62" s="234"/>
      <c r="H62" s="235"/>
      <c r="I62" s="233"/>
      <c r="J62" s="236"/>
      <c r="K62" s="233"/>
      <c r="L62" s="236" t="str">
        <f t="shared" si="12"/>
        <v/>
      </c>
      <c r="M62" s="233" t="str">
        <f t="shared" si="13"/>
        <v/>
      </c>
      <c r="N62" s="101"/>
      <c r="O62" s="100"/>
    </row>
    <row r="63" spans="1:15" ht="22.5" customHeight="1">
      <c r="A63" s="228"/>
      <c r="B63" s="229"/>
      <c r="C63" s="237"/>
      <c r="D63" s="231"/>
      <c r="E63" s="236"/>
      <c r="F63" s="233"/>
      <c r="G63" s="234"/>
      <c r="H63" s="235"/>
      <c r="I63" s="233"/>
      <c r="J63" s="236"/>
      <c r="K63" s="233"/>
      <c r="L63" s="236" t="str">
        <f t="shared" si="12"/>
        <v/>
      </c>
      <c r="M63" s="233" t="str">
        <f t="shared" si="13"/>
        <v/>
      </c>
      <c r="N63" s="101"/>
      <c r="O63" s="100"/>
    </row>
    <row r="64" spans="1:15" ht="22.5" customHeight="1">
      <c r="A64" s="228"/>
      <c r="B64" s="229"/>
      <c r="C64" s="237"/>
      <c r="D64" s="231"/>
      <c r="E64" s="236"/>
      <c r="F64" s="233"/>
      <c r="G64" s="234"/>
      <c r="H64" s="235"/>
      <c r="I64" s="233"/>
      <c r="J64" s="236"/>
      <c r="K64" s="233"/>
      <c r="L64" s="236" t="str">
        <f t="shared" si="12"/>
        <v/>
      </c>
      <c r="M64" s="233" t="str">
        <f t="shared" si="13"/>
        <v/>
      </c>
      <c r="N64" s="101"/>
      <c r="O64" s="100"/>
    </row>
    <row r="65" spans="1:15" ht="22.5" customHeight="1">
      <c r="A65" s="228"/>
      <c r="B65" s="229"/>
      <c r="C65" s="237"/>
      <c r="D65" s="231"/>
      <c r="E65" s="236"/>
      <c r="F65" s="233"/>
      <c r="G65" s="234"/>
      <c r="H65" s="235"/>
      <c r="I65" s="233"/>
      <c r="J65" s="236"/>
      <c r="K65" s="233"/>
      <c r="L65" s="236" t="str">
        <f t="shared" si="12"/>
        <v/>
      </c>
      <c r="M65" s="233" t="str">
        <f t="shared" si="13"/>
        <v/>
      </c>
      <c r="N65" s="101"/>
      <c r="O65" s="100"/>
    </row>
    <row r="66" spans="1:15" ht="22.5" customHeight="1">
      <c r="A66" s="228"/>
      <c r="B66" s="229"/>
      <c r="C66" s="237"/>
      <c r="D66" s="231"/>
      <c r="E66" s="236"/>
      <c r="F66" s="233"/>
      <c r="G66" s="234"/>
      <c r="H66" s="235"/>
      <c r="I66" s="233"/>
      <c r="J66" s="236"/>
      <c r="K66" s="233"/>
      <c r="L66" s="236" t="str">
        <f t="shared" si="12"/>
        <v/>
      </c>
      <c r="M66" s="233" t="str">
        <f t="shared" si="13"/>
        <v/>
      </c>
      <c r="N66" s="101"/>
      <c r="O66" s="100"/>
    </row>
    <row r="67" spans="1:15" ht="22.5" customHeight="1">
      <c r="A67" s="228"/>
      <c r="B67" s="229"/>
      <c r="C67" s="237"/>
      <c r="D67" s="231"/>
      <c r="E67" s="236"/>
      <c r="F67" s="233"/>
      <c r="G67" s="234"/>
      <c r="H67" s="235"/>
      <c r="I67" s="233"/>
      <c r="J67" s="236"/>
      <c r="K67" s="233"/>
      <c r="L67" s="236" t="str">
        <f t="shared" si="12"/>
        <v/>
      </c>
      <c r="M67" s="233" t="str">
        <f t="shared" si="13"/>
        <v/>
      </c>
      <c r="N67" s="101"/>
      <c r="O67" s="100"/>
    </row>
    <row r="68" spans="1:15" ht="22.5" customHeight="1">
      <c r="A68" s="228"/>
      <c r="B68" s="229"/>
      <c r="C68" s="237"/>
      <c r="D68" s="231"/>
      <c r="E68" s="236"/>
      <c r="F68" s="233"/>
      <c r="G68" s="234"/>
      <c r="H68" s="235"/>
      <c r="I68" s="233"/>
      <c r="J68" s="236"/>
      <c r="K68" s="233"/>
      <c r="L68" s="236" t="str">
        <f t="shared" si="12"/>
        <v/>
      </c>
      <c r="M68" s="233" t="str">
        <f t="shared" si="13"/>
        <v/>
      </c>
      <c r="N68" s="101"/>
      <c r="O68" s="100"/>
    </row>
    <row r="69" spans="1:15" ht="22.5" customHeight="1">
      <c r="A69" s="228"/>
      <c r="B69" s="229"/>
      <c r="C69" s="237"/>
      <c r="D69" s="231"/>
      <c r="E69" s="236"/>
      <c r="F69" s="233"/>
      <c r="G69" s="234"/>
      <c r="H69" s="235"/>
      <c r="I69" s="233"/>
      <c r="J69" s="236"/>
      <c r="K69" s="233"/>
      <c r="L69" s="236" t="str">
        <f t="shared" si="12"/>
        <v/>
      </c>
      <c r="M69" s="233" t="str">
        <f t="shared" si="13"/>
        <v/>
      </c>
      <c r="N69" s="101"/>
      <c r="O69" s="100"/>
    </row>
    <row r="70" spans="1:15" ht="22.5" customHeight="1">
      <c r="A70" s="228"/>
      <c r="B70" s="238" t="s">
        <v>117</v>
      </c>
      <c r="C70" s="237"/>
      <c r="D70" s="231"/>
      <c r="E70" s="232"/>
      <c r="F70" s="233"/>
      <c r="G70" s="234">
        <f>SUM(G49:G69)</f>
        <v>0</v>
      </c>
      <c r="H70" s="235"/>
      <c r="I70" s="234">
        <f>SUM(I49:I69)</f>
        <v>0</v>
      </c>
      <c r="J70" s="236"/>
      <c r="K70" s="233">
        <f>SUM(K49:K69)</f>
        <v>0</v>
      </c>
      <c r="L70" s="236"/>
      <c r="M70" s="233">
        <f t="shared" ref="M70" si="14">I70-K70</f>
        <v>0</v>
      </c>
      <c r="N70" s="101"/>
      <c r="O70" s="100">
        <f t="shared" ref="O70" si="15">G70-I70</f>
        <v>0</v>
      </c>
    </row>
    <row r="71" spans="1:15" ht="22.5" customHeight="1">
      <c r="A71" s="228"/>
      <c r="B71" s="229"/>
      <c r="C71" s="237"/>
      <c r="D71" s="240"/>
      <c r="E71" s="232"/>
      <c r="F71" s="233"/>
      <c r="G71" s="234"/>
      <c r="H71" s="235"/>
      <c r="I71" s="234"/>
      <c r="J71" s="236"/>
      <c r="K71" s="233"/>
      <c r="L71" s="236" t="str">
        <f t="shared" ref="L71:L91" si="16">IF(H71="","",H71-J71)</f>
        <v/>
      </c>
      <c r="M71" s="233" t="str">
        <f t="shared" ref="M71:M91" si="17">IF(I71="","",I71-K71)</f>
        <v/>
      </c>
      <c r="N71" s="101"/>
      <c r="O71" s="100"/>
    </row>
    <row r="72" spans="1:15" ht="22.5" customHeight="1">
      <c r="A72" s="228"/>
      <c r="B72" s="229"/>
      <c r="C72" s="230"/>
      <c r="D72" s="231"/>
      <c r="E72" s="236"/>
      <c r="F72" s="233"/>
      <c r="G72" s="234"/>
      <c r="H72" s="235"/>
      <c r="I72" s="233"/>
      <c r="J72" s="236"/>
      <c r="K72" s="233"/>
      <c r="L72" s="236" t="str">
        <f t="shared" si="16"/>
        <v/>
      </c>
      <c r="M72" s="233" t="str">
        <f t="shared" si="17"/>
        <v/>
      </c>
      <c r="N72" s="101"/>
      <c r="O72" s="100"/>
    </row>
    <row r="73" spans="1:15" ht="22.5" customHeight="1">
      <c r="A73" s="228"/>
      <c r="B73" s="229"/>
      <c r="C73" s="237"/>
      <c r="D73" s="231"/>
      <c r="E73" s="236"/>
      <c r="F73" s="233"/>
      <c r="G73" s="234"/>
      <c r="H73" s="235"/>
      <c r="I73" s="233"/>
      <c r="J73" s="236"/>
      <c r="K73" s="233"/>
      <c r="L73" s="236" t="str">
        <f t="shared" si="16"/>
        <v/>
      </c>
      <c r="M73" s="233" t="str">
        <f t="shared" si="17"/>
        <v/>
      </c>
      <c r="N73" s="101"/>
      <c r="O73" s="100"/>
    </row>
    <row r="74" spans="1:15" ht="22.5" customHeight="1">
      <c r="A74" s="228"/>
      <c r="B74" s="229"/>
      <c r="C74" s="237"/>
      <c r="D74" s="231"/>
      <c r="E74" s="236"/>
      <c r="F74" s="233"/>
      <c r="G74" s="234"/>
      <c r="H74" s="235"/>
      <c r="I74" s="233"/>
      <c r="J74" s="236"/>
      <c r="K74" s="233"/>
      <c r="L74" s="236" t="str">
        <f t="shared" si="16"/>
        <v/>
      </c>
      <c r="M74" s="233" t="str">
        <f t="shared" si="17"/>
        <v/>
      </c>
      <c r="N74" s="101"/>
      <c r="O74" s="100"/>
    </row>
    <row r="75" spans="1:15" ht="22.5" customHeight="1">
      <c r="A75" s="228"/>
      <c r="B75" s="229"/>
      <c r="C75" s="237"/>
      <c r="D75" s="231"/>
      <c r="E75" s="236"/>
      <c r="F75" s="233"/>
      <c r="G75" s="234"/>
      <c r="H75" s="235"/>
      <c r="I75" s="233"/>
      <c r="J75" s="236"/>
      <c r="K75" s="233"/>
      <c r="L75" s="236" t="str">
        <f t="shared" si="16"/>
        <v/>
      </c>
      <c r="M75" s="233" t="str">
        <f t="shared" si="17"/>
        <v/>
      </c>
      <c r="N75" s="101"/>
      <c r="O75" s="100"/>
    </row>
    <row r="76" spans="1:15" ht="22.5" customHeight="1">
      <c r="A76" s="228"/>
      <c r="B76" s="229"/>
      <c r="C76" s="237"/>
      <c r="D76" s="231"/>
      <c r="E76" s="236"/>
      <c r="F76" s="233"/>
      <c r="G76" s="234"/>
      <c r="H76" s="235"/>
      <c r="I76" s="233"/>
      <c r="J76" s="236"/>
      <c r="K76" s="233"/>
      <c r="L76" s="236" t="str">
        <f t="shared" si="16"/>
        <v/>
      </c>
      <c r="M76" s="233" t="str">
        <f t="shared" si="17"/>
        <v/>
      </c>
      <c r="N76" s="101"/>
      <c r="O76" s="100"/>
    </row>
    <row r="77" spans="1:15" ht="22.5" customHeight="1">
      <c r="A77" s="228"/>
      <c r="B77" s="229"/>
      <c r="C77" s="237"/>
      <c r="D77" s="231"/>
      <c r="E77" s="236"/>
      <c r="F77" s="233"/>
      <c r="G77" s="234"/>
      <c r="H77" s="235"/>
      <c r="I77" s="233"/>
      <c r="J77" s="236"/>
      <c r="K77" s="233"/>
      <c r="L77" s="236" t="str">
        <f t="shared" si="16"/>
        <v/>
      </c>
      <c r="M77" s="233" t="str">
        <f t="shared" si="17"/>
        <v/>
      </c>
      <c r="N77" s="101"/>
      <c r="O77" s="100"/>
    </row>
    <row r="78" spans="1:15" ht="22.5" customHeight="1">
      <c r="A78" s="228"/>
      <c r="B78" s="229"/>
      <c r="C78" s="237"/>
      <c r="D78" s="231"/>
      <c r="E78" s="236"/>
      <c r="F78" s="233"/>
      <c r="G78" s="234"/>
      <c r="H78" s="235"/>
      <c r="I78" s="233"/>
      <c r="J78" s="236"/>
      <c r="K78" s="233"/>
      <c r="L78" s="236" t="str">
        <f t="shared" si="16"/>
        <v/>
      </c>
      <c r="M78" s="233" t="str">
        <f t="shared" si="17"/>
        <v/>
      </c>
      <c r="N78" s="101"/>
      <c r="O78" s="100"/>
    </row>
    <row r="79" spans="1:15" ht="22.5" customHeight="1">
      <c r="A79" s="228"/>
      <c r="B79" s="229"/>
      <c r="C79" s="237"/>
      <c r="D79" s="231"/>
      <c r="E79" s="236"/>
      <c r="F79" s="233"/>
      <c r="G79" s="234"/>
      <c r="H79" s="235"/>
      <c r="I79" s="233"/>
      <c r="J79" s="236"/>
      <c r="K79" s="233"/>
      <c r="L79" s="236" t="str">
        <f t="shared" si="16"/>
        <v/>
      </c>
      <c r="M79" s="233" t="str">
        <f t="shared" si="17"/>
        <v/>
      </c>
      <c r="N79" s="101"/>
      <c r="O79" s="100"/>
    </row>
    <row r="80" spans="1:15" ht="22.5" customHeight="1">
      <c r="A80" s="228"/>
      <c r="B80" s="229"/>
      <c r="C80" s="237"/>
      <c r="D80" s="231"/>
      <c r="E80" s="236"/>
      <c r="F80" s="233"/>
      <c r="G80" s="234"/>
      <c r="H80" s="235"/>
      <c r="I80" s="233"/>
      <c r="J80" s="236"/>
      <c r="K80" s="233"/>
      <c r="L80" s="236" t="str">
        <f t="shared" si="16"/>
        <v/>
      </c>
      <c r="M80" s="233" t="str">
        <f t="shared" si="17"/>
        <v/>
      </c>
      <c r="N80" s="101"/>
      <c r="O80" s="100"/>
    </row>
    <row r="81" spans="1:15" ht="22.5" customHeight="1">
      <c r="A81" s="228"/>
      <c r="B81" s="229"/>
      <c r="C81" s="237"/>
      <c r="D81" s="231"/>
      <c r="E81" s="236"/>
      <c r="F81" s="233"/>
      <c r="G81" s="234"/>
      <c r="H81" s="235"/>
      <c r="I81" s="233"/>
      <c r="J81" s="236"/>
      <c r="K81" s="233"/>
      <c r="L81" s="236" t="str">
        <f t="shared" si="16"/>
        <v/>
      </c>
      <c r="M81" s="233" t="str">
        <f t="shared" si="17"/>
        <v/>
      </c>
      <c r="N81" s="101"/>
      <c r="O81" s="100"/>
    </row>
    <row r="82" spans="1:15" ht="22.5" customHeight="1">
      <c r="A82" s="228"/>
      <c r="B82" s="229"/>
      <c r="C82" s="237"/>
      <c r="D82" s="231"/>
      <c r="E82" s="236"/>
      <c r="F82" s="233"/>
      <c r="G82" s="234"/>
      <c r="H82" s="235"/>
      <c r="I82" s="233"/>
      <c r="J82" s="236"/>
      <c r="K82" s="233"/>
      <c r="L82" s="236" t="str">
        <f t="shared" si="16"/>
        <v/>
      </c>
      <c r="M82" s="233" t="str">
        <f t="shared" si="17"/>
        <v/>
      </c>
      <c r="N82" s="101"/>
      <c r="O82" s="100"/>
    </row>
    <row r="83" spans="1:15" ht="22.5" customHeight="1">
      <c r="A83" s="228"/>
      <c r="B83" s="229"/>
      <c r="C83" s="237"/>
      <c r="D83" s="231"/>
      <c r="E83" s="236"/>
      <c r="F83" s="233"/>
      <c r="G83" s="234"/>
      <c r="H83" s="235"/>
      <c r="I83" s="233"/>
      <c r="J83" s="236"/>
      <c r="K83" s="233"/>
      <c r="L83" s="236" t="str">
        <f t="shared" si="16"/>
        <v/>
      </c>
      <c r="M83" s="233" t="str">
        <f t="shared" si="17"/>
        <v/>
      </c>
      <c r="N83" s="101"/>
      <c r="O83" s="100"/>
    </row>
    <row r="84" spans="1:15" ht="22.5" customHeight="1">
      <c r="A84" s="228"/>
      <c r="B84" s="229"/>
      <c r="C84" s="237"/>
      <c r="D84" s="231"/>
      <c r="E84" s="236"/>
      <c r="F84" s="233"/>
      <c r="G84" s="234"/>
      <c r="H84" s="235"/>
      <c r="I84" s="233"/>
      <c r="J84" s="236"/>
      <c r="K84" s="233"/>
      <c r="L84" s="236" t="str">
        <f t="shared" si="16"/>
        <v/>
      </c>
      <c r="M84" s="233" t="str">
        <f t="shared" si="17"/>
        <v/>
      </c>
      <c r="N84" s="101"/>
      <c r="O84" s="100"/>
    </row>
    <row r="85" spans="1:15" ht="22.5" customHeight="1">
      <c r="A85" s="228"/>
      <c r="B85" s="229"/>
      <c r="C85" s="237"/>
      <c r="D85" s="231"/>
      <c r="E85" s="236"/>
      <c r="F85" s="233"/>
      <c r="G85" s="234"/>
      <c r="H85" s="235"/>
      <c r="I85" s="233"/>
      <c r="J85" s="236"/>
      <c r="K85" s="233"/>
      <c r="L85" s="236" t="str">
        <f t="shared" si="16"/>
        <v/>
      </c>
      <c r="M85" s="233" t="str">
        <f t="shared" si="17"/>
        <v/>
      </c>
      <c r="N85" s="101"/>
      <c r="O85" s="100"/>
    </row>
    <row r="86" spans="1:15" ht="22.5" customHeight="1">
      <c r="A86" s="228"/>
      <c r="B86" s="229"/>
      <c r="C86" s="237"/>
      <c r="D86" s="231"/>
      <c r="E86" s="236"/>
      <c r="F86" s="233"/>
      <c r="G86" s="234"/>
      <c r="H86" s="235"/>
      <c r="I86" s="233"/>
      <c r="J86" s="236"/>
      <c r="K86" s="233"/>
      <c r="L86" s="236" t="str">
        <f t="shared" si="16"/>
        <v/>
      </c>
      <c r="M86" s="233" t="str">
        <f t="shared" si="17"/>
        <v/>
      </c>
      <c r="N86" s="101"/>
      <c r="O86" s="100"/>
    </row>
    <row r="87" spans="1:15" ht="22.5" customHeight="1">
      <c r="A87" s="228"/>
      <c r="B87" s="229"/>
      <c r="C87" s="237"/>
      <c r="D87" s="231"/>
      <c r="E87" s="236"/>
      <c r="F87" s="233"/>
      <c r="G87" s="234"/>
      <c r="H87" s="235"/>
      <c r="I87" s="233"/>
      <c r="J87" s="236"/>
      <c r="K87" s="233"/>
      <c r="L87" s="236" t="str">
        <f t="shared" si="16"/>
        <v/>
      </c>
      <c r="M87" s="233" t="str">
        <f t="shared" si="17"/>
        <v/>
      </c>
      <c r="N87" s="101"/>
      <c r="O87" s="100"/>
    </row>
    <row r="88" spans="1:15" ht="22.5" customHeight="1">
      <c r="A88" s="228"/>
      <c r="B88" s="229"/>
      <c r="C88" s="237"/>
      <c r="D88" s="231"/>
      <c r="E88" s="236"/>
      <c r="F88" s="233"/>
      <c r="G88" s="234"/>
      <c r="H88" s="235"/>
      <c r="I88" s="233"/>
      <c r="J88" s="236"/>
      <c r="K88" s="233"/>
      <c r="L88" s="236" t="str">
        <f t="shared" si="16"/>
        <v/>
      </c>
      <c r="M88" s="233" t="str">
        <f t="shared" si="17"/>
        <v/>
      </c>
      <c r="N88" s="101"/>
      <c r="O88" s="100"/>
    </row>
    <row r="89" spans="1:15" ht="22.5" customHeight="1">
      <c r="A89" s="228"/>
      <c r="B89" s="229"/>
      <c r="C89" s="237"/>
      <c r="D89" s="231"/>
      <c r="E89" s="236"/>
      <c r="F89" s="233"/>
      <c r="G89" s="234"/>
      <c r="H89" s="235"/>
      <c r="I89" s="233"/>
      <c r="J89" s="236"/>
      <c r="K89" s="233"/>
      <c r="L89" s="236" t="str">
        <f t="shared" si="16"/>
        <v/>
      </c>
      <c r="M89" s="233" t="str">
        <f t="shared" si="17"/>
        <v/>
      </c>
      <c r="N89" s="101"/>
      <c r="O89" s="100"/>
    </row>
    <row r="90" spans="1:15" ht="22.5" customHeight="1">
      <c r="A90" s="228"/>
      <c r="B90" s="229"/>
      <c r="C90" s="237"/>
      <c r="D90" s="231"/>
      <c r="E90" s="236"/>
      <c r="F90" s="233"/>
      <c r="G90" s="234"/>
      <c r="H90" s="235"/>
      <c r="I90" s="233"/>
      <c r="J90" s="236"/>
      <c r="K90" s="233"/>
      <c r="L90" s="236" t="str">
        <f t="shared" si="16"/>
        <v/>
      </c>
      <c r="M90" s="233" t="str">
        <f t="shared" si="17"/>
        <v/>
      </c>
      <c r="N90" s="101"/>
      <c r="O90" s="100"/>
    </row>
    <row r="91" spans="1:15" ht="22.5" customHeight="1">
      <c r="A91" s="228"/>
      <c r="B91" s="229"/>
      <c r="C91" s="237"/>
      <c r="D91" s="231"/>
      <c r="E91" s="236"/>
      <c r="F91" s="233"/>
      <c r="G91" s="234"/>
      <c r="H91" s="235"/>
      <c r="I91" s="233"/>
      <c r="J91" s="236"/>
      <c r="K91" s="233"/>
      <c r="L91" s="236" t="str">
        <f t="shared" si="16"/>
        <v/>
      </c>
      <c r="M91" s="233" t="str">
        <f t="shared" si="17"/>
        <v/>
      </c>
      <c r="N91" s="101"/>
      <c r="O91" s="100"/>
    </row>
    <row r="92" spans="1:15" ht="22.5" customHeight="1">
      <c r="A92" s="228"/>
      <c r="B92" s="238" t="s">
        <v>117</v>
      </c>
      <c r="C92" s="237"/>
      <c r="D92" s="231"/>
      <c r="E92" s="232"/>
      <c r="F92" s="233"/>
      <c r="G92" s="234">
        <f>SUM(G71:G91)</f>
        <v>0</v>
      </c>
      <c r="H92" s="235"/>
      <c r="I92" s="234">
        <f>SUM(I71:I91)</f>
        <v>0</v>
      </c>
      <c r="J92" s="236"/>
      <c r="K92" s="233">
        <f>SUM(K71:K91)</f>
        <v>0</v>
      </c>
      <c r="L92" s="236"/>
      <c r="M92" s="233">
        <f t="shared" ref="M92" si="18">I92-K92</f>
        <v>0</v>
      </c>
      <c r="N92" s="101"/>
      <c r="O92" s="100">
        <f t="shared" ref="O92" si="19">G92-I92</f>
        <v>0</v>
      </c>
    </row>
    <row r="93" spans="1:15" ht="22.5" customHeight="1">
      <c r="A93" s="228"/>
      <c r="B93" s="229"/>
      <c r="C93" s="237"/>
      <c r="D93" s="240"/>
      <c r="E93" s="232"/>
      <c r="F93" s="233"/>
      <c r="G93" s="234"/>
      <c r="H93" s="235"/>
      <c r="I93" s="234"/>
      <c r="J93" s="236"/>
      <c r="K93" s="233"/>
      <c r="L93" s="236" t="str">
        <f t="shared" ref="L93:L113" si="20">IF(H93="","",H93-J93)</f>
        <v/>
      </c>
      <c r="M93" s="233" t="str">
        <f t="shared" ref="M93:M113" si="21">IF(I93="","",I93-K93)</f>
        <v/>
      </c>
      <c r="N93" s="101"/>
      <c r="O93" s="100"/>
    </row>
    <row r="94" spans="1:15" ht="22.5" customHeight="1">
      <c r="A94" s="228"/>
      <c r="B94" s="229"/>
      <c r="C94" s="230"/>
      <c r="D94" s="231"/>
      <c r="E94" s="236"/>
      <c r="F94" s="233"/>
      <c r="G94" s="234"/>
      <c r="H94" s="235"/>
      <c r="I94" s="233"/>
      <c r="J94" s="236"/>
      <c r="K94" s="233"/>
      <c r="L94" s="236" t="str">
        <f t="shared" si="20"/>
        <v/>
      </c>
      <c r="M94" s="233" t="str">
        <f t="shared" si="21"/>
        <v/>
      </c>
      <c r="N94" s="101"/>
      <c r="O94" s="100"/>
    </row>
    <row r="95" spans="1:15" ht="22.5" customHeight="1">
      <c r="A95" s="228"/>
      <c r="B95" s="229"/>
      <c r="C95" s="237"/>
      <c r="D95" s="231"/>
      <c r="E95" s="236"/>
      <c r="F95" s="233"/>
      <c r="G95" s="234"/>
      <c r="H95" s="235"/>
      <c r="I95" s="233"/>
      <c r="J95" s="236"/>
      <c r="K95" s="233"/>
      <c r="L95" s="236" t="str">
        <f t="shared" si="20"/>
        <v/>
      </c>
      <c r="M95" s="233" t="str">
        <f t="shared" si="21"/>
        <v/>
      </c>
      <c r="N95" s="101"/>
      <c r="O95" s="100"/>
    </row>
    <row r="96" spans="1:15" ht="22.5" customHeight="1">
      <c r="A96" s="228"/>
      <c r="B96" s="229"/>
      <c r="C96" s="237"/>
      <c r="D96" s="231"/>
      <c r="E96" s="236"/>
      <c r="F96" s="233"/>
      <c r="G96" s="234"/>
      <c r="H96" s="235"/>
      <c r="I96" s="233"/>
      <c r="J96" s="236"/>
      <c r="K96" s="233"/>
      <c r="L96" s="236" t="str">
        <f t="shared" si="20"/>
        <v/>
      </c>
      <c r="M96" s="233" t="str">
        <f t="shared" si="21"/>
        <v/>
      </c>
      <c r="N96" s="101"/>
      <c r="O96" s="100"/>
    </row>
    <row r="97" spans="1:15" ht="22.5" customHeight="1">
      <c r="A97" s="228"/>
      <c r="B97" s="229"/>
      <c r="C97" s="237"/>
      <c r="D97" s="231"/>
      <c r="E97" s="236"/>
      <c r="F97" s="233"/>
      <c r="G97" s="234"/>
      <c r="H97" s="235"/>
      <c r="I97" s="233"/>
      <c r="J97" s="236"/>
      <c r="K97" s="233"/>
      <c r="L97" s="236" t="str">
        <f t="shared" si="20"/>
        <v/>
      </c>
      <c r="M97" s="233" t="str">
        <f t="shared" si="21"/>
        <v/>
      </c>
      <c r="N97" s="101"/>
      <c r="O97" s="100"/>
    </row>
    <row r="98" spans="1:15" ht="22.5" customHeight="1">
      <c r="A98" s="228"/>
      <c r="B98" s="229"/>
      <c r="C98" s="237"/>
      <c r="D98" s="231"/>
      <c r="E98" s="236"/>
      <c r="F98" s="233"/>
      <c r="G98" s="234"/>
      <c r="H98" s="235"/>
      <c r="I98" s="233"/>
      <c r="J98" s="236"/>
      <c r="K98" s="233"/>
      <c r="L98" s="236" t="str">
        <f t="shared" si="20"/>
        <v/>
      </c>
      <c r="M98" s="233" t="str">
        <f t="shared" si="21"/>
        <v/>
      </c>
      <c r="N98" s="101"/>
      <c r="O98" s="100"/>
    </row>
    <row r="99" spans="1:15" ht="22.5" customHeight="1">
      <c r="A99" s="228"/>
      <c r="B99" s="229"/>
      <c r="C99" s="237"/>
      <c r="D99" s="231"/>
      <c r="E99" s="236"/>
      <c r="F99" s="233"/>
      <c r="G99" s="234"/>
      <c r="H99" s="235"/>
      <c r="I99" s="233"/>
      <c r="J99" s="236"/>
      <c r="K99" s="233"/>
      <c r="L99" s="236" t="str">
        <f t="shared" si="20"/>
        <v/>
      </c>
      <c r="M99" s="233" t="str">
        <f t="shared" si="21"/>
        <v/>
      </c>
      <c r="N99" s="101"/>
      <c r="O99" s="100"/>
    </row>
    <row r="100" spans="1:15" ht="22.5" customHeight="1">
      <c r="A100" s="228"/>
      <c r="B100" s="229"/>
      <c r="C100" s="237"/>
      <c r="D100" s="231"/>
      <c r="E100" s="236"/>
      <c r="F100" s="233"/>
      <c r="G100" s="234"/>
      <c r="H100" s="235"/>
      <c r="I100" s="233"/>
      <c r="J100" s="236"/>
      <c r="K100" s="233"/>
      <c r="L100" s="236" t="str">
        <f t="shared" si="20"/>
        <v/>
      </c>
      <c r="M100" s="233" t="str">
        <f t="shared" si="21"/>
        <v/>
      </c>
      <c r="N100" s="101"/>
      <c r="O100" s="100"/>
    </row>
    <row r="101" spans="1:15" ht="22.5" customHeight="1">
      <c r="A101" s="228"/>
      <c r="B101" s="229"/>
      <c r="C101" s="237"/>
      <c r="D101" s="231"/>
      <c r="E101" s="236"/>
      <c r="F101" s="233"/>
      <c r="G101" s="234"/>
      <c r="H101" s="235"/>
      <c r="I101" s="233"/>
      <c r="J101" s="236"/>
      <c r="K101" s="233"/>
      <c r="L101" s="236" t="str">
        <f t="shared" si="20"/>
        <v/>
      </c>
      <c r="M101" s="233" t="str">
        <f t="shared" si="21"/>
        <v/>
      </c>
      <c r="N101" s="101"/>
      <c r="O101" s="100"/>
    </row>
    <row r="102" spans="1:15" ht="22.5" customHeight="1">
      <c r="A102" s="228"/>
      <c r="B102" s="229"/>
      <c r="C102" s="237"/>
      <c r="D102" s="231"/>
      <c r="E102" s="236"/>
      <c r="F102" s="233"/>
      <c r="G102" s="234"/>
      <c r="H102" s="235"/>
      <c r="I102" s="233"/>
      <c r="J102" s="236"/>
      <c r="K102" s="233"/>
      <c r="L102" s="236" t="str">
        <f t="shared" si="20"/>
        <v/>
      </c>
      <c r="M102" s="233" t="str">
        <f t="shared" si="21"/>
        <v/>
      </c>
      <c r="N102" s="101"/>
      <c r="O102" s="100"/>
    </row>
    <row r="103" spans="1:15" ht="22.5" customHeight="1">
      <c r="A103" s="228"/>
      <c r="B103" s="229"/>
      <c r="C103" s="237"/>
      <c r="D103" s="231"/>
      <c r="E103" s="236"/>
      <c r="F103" s="233"/>
      <c r="G103" s="234"/>
      <c r="H103" s="235"/>
      <c r="I103" s="233"/>
      <c r="J103" s="236"/>
      <c r="K103" s="233"/>
      <c r="L103" s="236" t="str">
        <f t="shared" si="20"/>
        <v/>
      </c>
      <c r="M103" s="233" t="str">
        <f t="shared" si="21"/>
        <v/>
      </c>
      <c r="N103" s="101"/>
      <c r="O103" s="100"/>
    </row>
    <row r="104" spans="1:15" ht="22.5" customHeight="1">
      <c r="A104" s="228"/>
      <c r="B104" s="229"/>
      <c r="C104" s="237"/>
      <c r="D104" s="231"/>
      <c r="E104" s="236"/>
      <c r="F104" s="233"/>
      <c r="G104" s="234"/>
      <c r="H104" s="235"/>
      <c r="I104" s="233"/>
      <c r="J104" s="236"/>
      <c r="K104" s="233"/>
      <c r="L104" s="236" t="str">
        <f t="shared" si="20"/>
        <v/>
      </c>
      <c r="M104" s="233" t="str">
        <f t="shared" si="21"/>
        <v/>
      </c>
      <c r="N104" s="101"/>
      <c r="O104" s="100"/>
    </row>
    <row r="105" spans="1:15" ht="22.5" customHeight="1">
      <c r="A105" s="228"/>
      <c r="B105" s="229"/>
      <c r="C105" s="237"/>
      <c r="D105" s="231"/>
      <c r="E105" s="236"/>
      <c r="F105" s="233"/>
      <c r="G105" s="234"/>
      <c r="H105" s="235"/>
      <c r="I105" s="233"/>
      <c r="J105" s="236"/>
      <c r="K105" s="233"/>
      <c r="L105" s="236" t="str">
        <f t="shared" si="20"/>
        <v/>
      </c>
      <c r="M105" s="233" t="str">
        <f t="shared" si="21"/>
        <v/>
      </c>
      <c r="N105" s="101"/>
      <c r="O105" s="100"/>
    </row>
    <row r="106" spans="1:15" ht="22.5" customHeight="1">
      <c r="A106" s="228"/>
      <c r="B106" s="229"/>
      <c r="C106" s="237"/>
      <c r="D106" s="231"/>
      <c r="E106" s="236"/>
      <c r="F106" s="233"/>
      <c r="G106" s="234"/>
      <c r="H106" s="235"/>
      <c r="I106" s="233"/>
      <c r="J106" s="236"/>
      <c r="K106" s="233"/>
      <c r="L106" s="236" t="str">
        <f t="shared" si="20"/>
        <v/>
      </c>
      <c r="M106" s="233" t="str">
        <f t="shared" si="21"/>
        <v/>
      </c>
      <c r="N106" s="101"/>
      <c r="O106" s="100"/>
    </row>
    <row r="107" spans="1:15" ht="22.5" customHeight="1">
      <c r="A107" s="228"/>
      <c r="B107" s="229"/>
      <c r="C107" s="237"/>
      <c r="D107" s="231"/>
      <c r="E107" s="236"/>
      <c r="F107" s="233"/>
      <c r="G107" s="234"/>
      <c r="H107" s="235"/>
      <c r="I107" s="233"/>
      <c r="J107" s="236"/>
      <c r="K107" s="233"/>
      <c r="L107" s="236" t="str">
        <f t="shared" si="20"/>
        <v/>
      </c>
      <c r="M107" s="233" t="str">
        <f t="shared" si="21"/>
        <v/>
      </c>
      <c r="N107" s="101"/>
      <c r="O107" s="100"/>
    </row>
    <row r="108" spans="1:15" ht="22.5" customHeight="1">
      <c r="A108" s="228"/>
      <c r="B108" s="229"/>
      <c r="C108" s="237"/>
      <c r="D108" s="231"/>
      <c r="E108" s="236"/>
      <c r="F108" s="233"/>
      <c r="G108" s="234"/>
      <c r="H108" s="235"/>
      <c r="I108" s="233"/>
      <c r="J108" s="236"/>
      <c r="K108" s="233"/>
      <c r="L108" s="236" t="str">
        <f t="shared" si="20"/>
        <v/>
      </c>
      <c r="M108" s="233" t="str">
        <f t="shared" si="21"/>
        <v/>
      </c>
      <c r="N108" s="101"/>
      <c r="O108" s="100"/>
    </row>
    <row r="109" spans="1:15" ht="22.5" customHeight="1">
      <c r="A109" s="228"/>
      <c r="B109" s="229"/>
      <c r="C109" s="237"/>
      <c r="D109" s="231"/>
      <c r="E109" s="236"/>
      <c r="F109" s="233"/>
      <c r="G109" s="234"/>
      <c r="H109" s="235"/>
      <c r="I109" s="233"/>
      <c r="J109" s="236"/>
      <c r="K109" s="233"/>
      <c r="L109" s="236" t="str">
        <f t="shared" si="20"/>
        <v/>
      </c>
      <c r="M109" s="233" t="str">
        <f t="shared" si="21"/>
        <v/>
      </c>
      <c r="N109" s="101"/>
      <c r="O109" s="100"/>
    </row>
    <row r="110" spans="1:15" ht="22.5" customHeight="1">
      <c r="A110" s="228"/>
      <c r="B110" s="229"/>
      <c r="C110" s="237"/>
      <c r="D110" s="231"/>
      <c r="E110" s="236"/>
      <c r="F110" s="233"/>
      <c r="G110" s="234"/>
      <c r="H110" s="235"/>
      <c r="I110" s="233"/>
      <c r="J110" s="236"/>
      <c r="K110" s="233"/>
      <c r="L110" s="236" t="str">
        <f t="shared" si="20"/>
        <v/>
      </c>
      <c r="M110" s="233" t="str">
        <f t="shared" si="21"/>
        <v/>
      </c>
      <c r="N110" s="101"/>
      <c r="O110" s="100"/>
    </row>
    <row r="111" spans="1:15" ht="22.5" customHeight="1">
      <c r="A111" s="228"/>
      <c r="B111" s="229"/>
      <c r="C111" s="237"/>
      <c r="D111" s="231"/>
      <c r="E111" s="236"/>
      <c r="F111" s="233"/>
      <c r="G111" s="234"/>
      <c r="H111" s="235"/>
      <c r="I111" s="233"/>
      <c r="J111" s="236"/>
      <c r="K111" s="233"/>
      <c r="L111" s="236" t="str">
        <f t="shared" si="20"/>
        <v/>
      </c>
      <c r="M111" s="233" t="str">
        <f t="shared" si="21"/>
        <v/>
      </c>
      <c r="N111" s="101"/>
      <c r="O111" s="100"/>
    </row>
    <row r="112" spans="1:15" ht="22.5" customHeight="1">
      <c r="A112" s="228"/>
      <c r="B112" s="229"/>
      <c r="C112" s="237"/>
      <c r="D112" s="231"/>
      <c r="E112" s="236"/>
      <c r="F112" s="233"/>
      <c r="G112" s="234"/>
      <c r="H112" s="235"/>
      <c r="I112" s="233"/>
      <c r="J112" s="236"/>
      <c r="K112" s="233"/>
      <c r="L112" s="236" t="str">
        <f t="shared" si="20"/>
        <v/>
      </c>
      <c r="M112" s="233" t="str">
        <f t="shared" si="21"/>
        <v/>
      </c>
      <c r="N112" s="101"/>
      <c r="O112" s="100"/>
    </row>
    <row r="113" spans="1:15" ht="22.5" customHeight="1">
      <c r="A113" s="228"/>
      <c r="B113" s="229"/>
      <c r="C113" s="237"/>
      <c r="D113" s="231"/>
      <c r="E113" s="236"/>
      <c r="F113" s="233"/>
      <c r="G113" s="234"/>
      <c r="H113" s="235"/>
      <c r="I113" s="233"/>
      <c r="J113" s="236"/>
      <c r="K113" s="233"/>
      <c r="L113" s="236" t="str">
        <f t="shared" si="20"/>
        <v/>
      </c>
      <c r="M113" s="233" t="str">
        <f t="shared" si="21"/>
        <v/>
      </c>
      <c r="N113" s="101"/>
      <c r="O113" s="100"/>
    </row>
    <row r="114" spans="1:15" ht="22.5" customHeight="1">
      <c r="A114" s="228"/>
      <c r="B114" s="238" t="s">
        <v>117</v>
      </c>
      <c r="C114" s="237"/>
      <c r="D114" s="231"/>
      <c r="E114" s="232"/>
      <c r="F114" s="233"/>
      <c r="G114" s="234">
        <f>SUM(G93:G113)</f>
        <v>0</v>
      </c>
      <c r="H114" s="235"/>
      <c r="I114" s="234">
        <f>SUM(I93:I113)</f>
        <v>0</v>
      </c>
      <c r="J114" s="236"/>
      <c r="K114" s="233">
        <f>SUM(K93:K113)</f>
        <v>0</v>
      </c>
      <c r="L114" s="236"/>
      <c r="M114" s="233">
        <f t="shared" ref="M114" si="22">I114-K114</f>
        <v>0</v>
      </c>
      <c r="N114" s="101"/>
      <c r="O114" s="100">
        <f t="shared" ref="O114" si="23">G114-I114</f>
        <v>0</v>
      </c>
    </row>
    <row r="115" spans="1:15" ht="22.5" customHeight="1">
      <c r="A115" s="228"/>
      <c r="B115" s="229"/>
      <c r="C115" s="237"/>
      <c r="D115" s="240"/>
      <c r="E115" s="232"/>
      <c r="F115" s="233"/>
      <c r="G115" s="234"/>
      <c r="H115" s="235"/>
      <c r="I115" s="234"/>
      <c r="J115" s="236"/>
      <c r="K115" s="233"/>
      <c r="L115" s="236" t="str">
        <f t="shared" ref="L115:L135" si="24">IF(H115="","",H115-J115)</f>
        <v/>
      </c>
      <c r="M115" s="233" t="str">
        <f t="shared" ref="M115:M135" si="25">IF(I115="","",I115-K115)</f>
        <v/>
      </c>
      <c r="N115" s="101"/>
      <c r="O115" s="100"/>
    </row>
    <row r="116" spans="1:15" ht="22.5" customHeight="1">
      <c r="A116" s="228"/>
      <c r="B116" s="229"/>
      <c r="C116" s="230"/>
      <c r="D116" s="231"/>
      <c r="E116" s="236"/>
      <c r="F116" s="233"/>
      <c r="G116" s="234"/>
      <c r="H116" s="235"/>
      <c r="I116" s="233"/>
      <c r="J116" s="236"/>
      <c r="K116" s="233"/>
      <c r="L116" s="236" t="str">
        <f t="shared" si="24"/>
        <v/>
      </c>
      <c r="M116" s="233" t="str">
        <f t="shared" si="25"/>
        <v/>
      </c>
      <c r="N116" s="101"/>
      <c r="O116" s="100"/>
    </row>
    <row r="117" spans="1:15" ht="22.5" customHeight="1">
      <c r="A117" s="228"/>
      <c r="B117" s="229"/>
      <c r="C117" s="237"/>
      <c r="D117" s="231"/>
      <c r="E117" s="236"/>
      <c r="F117" s="233"/>
      <c r="G117" s="234"/>
      <c r="H117" s="235"/>
      <c r="I117" s="233"/>
      <c r="J117" s="236"/>
      <c r="K117" s="233"/>
      <c r="L117" s="236" t="str">
        <f t="shared" si="24"/>
        <v/>
      </c>
      <c r="M117" s="233" t="str">
        <f t="shared" si="25"/>
        <v/>
      </c>
      <c r="N117" s="101"/>
      <c r="O117" s="100"/>
    </row>
    <row r="118" spans="1:15" ht="22.5" customHeight="1">
      <c r="A118" s="228"/>
      <c r="B118" s="229"/>
      <c r="C118" s="237"/>
      <c r="D118" s="231"/>
      <c r="E118" s="236"/>
      <c r="F118" s="233"/>
      <c r="G118" s="234"/>
      <c r="H118" s="235"/>
      <c r="I118" s="233"/>
      <c r="J118" s="236"/>
      <c r="K118" s="233"/>
      <c r="L118" s="236" t="str">
        <f t="shared" si="24"/>
        <v/>
      </c>
      <c r="M118" s="233" t="str">
        <f t="shared" si="25"/>
        <v/>
      </c>
      <c r="N118" s="101"/>
      <c r="O118" s="100"/>
    </row>
    <row r="119" spans="1:15" ht="22.5" customHeight="1">
      <c r="A119" s="228"/>
      <c r="B119" s="229"/>
      <c r="C119" s="237"/>
      <c r="D119" s="231"/>
      <c r="E119" s="236"/>
      <c r="F119" s="233"/>
      <c r="G119" s="234"/>
      <c r="H119" s="235"/>
      <c r="I119" s="233"/>
      <c r="J119" s="236"/>
      <c r="K119" s="233"/>
      <c r="L119" s="236" t="str">
        <f t="shared" si="24"/>
        <v/>
      </c>
      <c r="M119" s="233" t="str">
        <f t="shared" si="25"/>
        <v/>
      </c>
      <c r="N119" s="101"/>
      <c r="O119" s="100"/>
    </row>
    <row r="120" spans="1:15" ht="22.5" customHeight="1">
      <c r="A120" s="228"/>
      <c r="B120" s="229"/>
      <c r="C120" s="237"/>
      <c r="D120" s="231"/>
      <c r="E120" s="236"/>
      <c r="F120" s="233"/>
      <c r="G120" s="234"/>
      <c r="H120" s="235"/>
      <c r="I120" s="233"/>
      <c r="J120" s="236"/>
      <c r="K120" s="233"/>
      <c r="L120" s="236" t="str">
        <f t="shared" si="24"/>
        <v/>
      </c>
      <c r="M120" s="233" t="str">
        <f t="shared" si="25"/>
        <v/>
      </c>
      <c r="N120" s="101"/>
      <c r="O120" s="100"/>
    </row>
    <row r="121" spans="1:15" ht="22.5" customHeight="1">
      <c r="A121" s="228"/>
      <c r="B121" s="229"/>
      <c r="C121" s="237"/>
      <c r="D121" s="231"/>
      <c r="E121" s="236"/>
      <c r="F121" s="233"/>
      <c r="G121" s="234"/>
      <c r="H121" s="235"/>
      <c r="I121" s="233"/>
      <c r="J121" s="236"/>
      <c r="K121" s="233"/>
      <c r="L121" s="236" t="str">
        <f t="shared" si="24"/>
        <v/>
      </c>
      <c r="M121" s="233" t="str">
        <f t="shared" si="25"/>
        <v/>
      </c>
      <c r="N121" s="101"/>
      <c r="O121" s="100"/>
    </row>
    <row r="122" spans="1:15" ht="22.5" customHeight="1">
      <c r="A122" s="228"/>
      <c r="B122" s="229"/>
      <c r="C122" s="237"/>
      <c r="D122" s="231"/>
      <c r="E122" s="236"/>
      <c r="F122" s="233"/>
      <c r="G122" s="234"/>
      <c r="H122" s="235"/>
      <c r="I122" s="233"/>
      <c r="J122" s="236"/>
      <c r="K122" s="233"/>
      <c r="L122" s="236" t="str">
        <f t="shared" si="24"/>
        <v/>
      </c>
      <c r="M122" s="233" t="str">
        <f t="shared" si="25"/>
        <v/>
      </c>
      <c r="N122" s="101"/>
      <c r="O122" s="100"/>
    </row>
    <row r="123" spans="1:15" ht="22.5" customHeight="1">
      <c r="A123" s="228"/>
      <c r="B123" s="229"/>
      <c r="C123" s="237"/>
      <c r="D123" s="231"/>
      <c r="E123" s="236"/>
      <c r="F123" s="233"/>
      <c r="G123" s="234"/>
      <c r="H123" s="235"/>
      <c r="I123" s="233"/>
      <c r="J123" s="236"/>
      <c r="K123" s="233"/>
      <c r="L123" s="236" t="str">
        <f t="shared" si="24"/>
        <v/>
      </c>
      <c r="M123" s="233" t="str">
        <f t="shared" si="25"/>
        <v/>
      </c>
      <c r="N123" s="101"/>
      <c r="O123" s="100"/>
    </row>
    <row r="124" spans="1:15" ht="22.5" customHeight="1">
      <c r="A124" s="228"/>
      <c r="B124" s="229"/>
      <c r="C124" s="237"/>
      <c r="D124" s="231"/>
      <c r="E124" s="236"/>
      <c r="F124" s="233"/>
      <c r="G124" s="234"/>
      <c r="H124" s="235"/>
      <c r="I124" s="233"/>
      <c r="J124" s="236"/>
      <c r="K124" s="233"/>
      <c r="L124" s="236" t="str">
        <f t="shared" si="24"/>
        <v/>
      </c>
      <c r="M124" s="233" t="str">
        <f t="shared" si="25"/>
        <v/>
      </c>
      <c r="N124" s="101"/>
      <c r="O124" s="100"/>
    </row>
    <row r="125" spans="1:15" ht="22.5" customHeight="1">
      <c r="A125" s="228"/>
      <c r="B125" s="229"/>
      <c r="C125" s="237"/>
      <c r="D125" s="231"/>
      <c r="E125" s="236"/>
      <c r="F125" s="233"/>
      <c r="G125" s="234"/>
      <c r="H125" s="235"/>
      <c r="I125" s="233"/>
      <c r="J125" s="236"/>
      <c r="K125" s="233"/>
      <c r="L125" s="236" t="str">
        <f t="shared" si="24"/>
        <v/>
      </c>
      <c r="M125" s="233" t="str">
        <f t="shared" si="25"/>
        <v/>
      </c>
      <c r="N125" s="101"/>
      <c r="O125" s="100"/>
    </row>
    <row r="126" spans="1:15" ht="22.5" customHeight="1">
      <c r="A126" s="228"/>
      <c r="B126" s="229"/>
      <c r="C126" s="237"/>
      <c r="D126" s="231"/>
      <c r="E126" s="236"/>
      <c r="F126" s="233"/>
      <c r="G126" s="234"/>
      <c r="H126" s="235"/>
      <c r="I126" s="233"/>
      <c r="J126" s="236"/>
      <c r="K126" s="233"/>
      <c r="L126" s="236" t="str">
        <f t="shared" si="24"/>
        <v/>
      </c>
      <c r="M126" s="233" t="str">
        <f t="shared" si="25"/>
        <v/>
      </c>
      <c r="N126" s="101"/>
      <c r="O126" s="100"/>
    </row>
    <row r="127" spans="1:15" ht="22.5" customHeight="1">
      <c r="A127" s="228"/>
      <c r="B127" s="229"/>
      <c r="C127" s="237"/>
      <c r="D127" s="231"/>
      <c r="E127" s="236"/>
      <c r="F127" s="233"/>
      <c r="G127" s="234"/>
      <c r="H127" s="235"/>
      <c r="I127" s="233"/>
      <c r="J127" s="236"/>
      <c r="K127" s="233"/>
      <c r="L127" s="236" t="str">
        <f t="shared" si="24"/>
        <v/>
      </c>
      <c r="M127" s="233" t="str">
        <f t="shared" si="25"/>
        <v/>
      </c>
      <c r="N127" s="101"/>
      <c r="O127" s="100"/>
    </row>
    <row r="128" spans="1:15" ht="22.5" customHeight="1">
      <c r="A128" s="228"/>
      <c r="B128" s="229"/>
      <c r="C128" s="237"/>
      <c r="D128" s="231"/>
      <c r="E128" s="236"/>
      <c r="F128" s="233"/>
      <c r="G128" s="234"/>
      <c r="H128" s="235"/>
      <c r="I128" s="233"/>
      <c r="J128" s="236"/>
      <c r="K128" s="233"/>
      <c r="L128" s="236" t="str">
        <f t="shared" si="24"/>
        <v/>
      </c>
      <c r="M128" s="233" t="str">
        <f t="shared" si="25"/>
        <v/>
      </c>
      <c r="N128" s="101"/>
      <c r="O128" s="100"/>
    </row>
    <row r="129" spans="1:15" ht="22.5" customHeight="1">
      <c r="A129" s="228"/>
      <c r="B129" s="229"/>
      <c r="C129" s="237"/>
      <c r="D129" s="231"/>
      <c r="E129" s="236"/>
      <c r="F129" s="233"/>
      <c r="G129" s="234"/>
      <c r="H129" s="235"/>
      <c r="I129" s="233"/>
      <c r="J129" s="236"/>
      <c r="K129" s="233"/>
      <c r="L129" s="236" t="str">
        <f t="shared" si="24"/>
        <v/>
      </c>
      <c r="M129" s="233" t="str">
        <f t="shared" si="25"/>
        <v/>
      </c>
      <c r="N129" s="101"/>
      <c r="O129" s="100"/>
    </row>
    <row r="130" spans="1:15" ht="22.5" customHeight="1">
      <c r="A130" s="228"/>
      <c r="B130" s="229"/>
      <c r="C130" s="237"/>
      <c r="D130" s="231"/>
      <c r="E130" s="236"/>
      <c r="F130" s="233"/>
      <c r="G130" s="234"/>
      <c r="H130" s="235"/>
      <c r="I130" s="233"/>
      <c r="J130" s="236"/>
      <c r="K130" s="233"/>
      <c r="L130" s="236" t="str">
        <f t="shared" si="24"/>
        <v/>
      </c>
      <c r="M130" s="233" t="str">
        <f t="shared" si="25"/>
        <v/>
      </c>
      <c r="N130" s="101"/>
      <c r="O130" s="100"/>
    </row>
    <row r="131" spans="1:15" ht="22.5" customHeight="1">
      <c r="A131" s="228"/>
      <c r="B131" s="229"/>
      <c r="C131" s="237"/>
      <c r="D131" s="231"/>
      <c r="E131" s="236"/>
      <c r="F131" s="233"/>
      <c r="G131" s="234"/>
      <c r="H131" s="235"/>
      <c r="I131" s="233"/>
      <c r="J131" s="236"/>
      <c r="K131" s="233"/>
      <c r="L131" s="236" t="str">
        <f t="shared" si="24"/>
        <v/>
      </c>
      <c r="M131" s="233" t="str">
        <f t="shared" si="25"/>
        <v/>
      </c>
      <c r="N131" s="101"/>
      <c r="O131" s="100"/>
    </row>
    <row r="132" spans="1:15" ht="22.5" customHeight="1">
      <c r="A132" s="228"/>
      <c r="B132" s="229"/>
      <c r="C132" s="237"/>
      <c r="D132" s="231"/>
      <c r="E132" s="236"/>
      <c r="F132" s="233"/>
      <c r="G132" s="234"/>
      <c r="H132" s="235"/>
      <c r="I132" s="233"/>
      <c r="J132" s="236"/>
      <c r="K132" s="233"/>
      <c r="L132" s="236" t="str">
        <f t="shared" si="24"/>
        <v/>
      </c>
      <c r="M132" s="233" t="str">
        <f t="shared" si="25"/>
        <v/>
      </c>
      <c r="N132" s="101"/>
      <c r="O132" s="100"/>
    </row>
    <row r="133" spans="1:15" ht="22.5" customHeight="1">
      <c r="A133" s="228"/>
      <c r="B133" s="229"/>
      <c r="C133" s="237"/>
      <c r="D133" s="231"/>
      <c r="E133" s="236"/>
      <c r="F133" s="233"/>
      <c r="G133" s="234"/>
      <c r="H133" s="235"/>
      <c r="I133" s="233"/>
      <c r="J133" s="236"/>
      <c r="K133" s="233"/>
      <c r="L133" s="236" t="str">
        <f t="shared" si="24"/>
        <v/>
      </c>
      <c r="M133" s="233" t="str">
        <f t="shared" si="25"/>
        <v/>
      </c>
      <c r="N133" s="101"/>
      <c r="O133" s="100"/>
    </row>
    <row r="134" spans="1:15" ht="22.5" customHeight="1">
      <c r="A134" s="228"/>
      <c r="B134" s="229"/>
      <c r="C134" s="237"/>
      <c r="D134" s="231"/>
      <c r="E134" s="236"/>
      <c r="F134" s="233"/>
      <c r="G134" s="234"/>
      <c r="H134" s="235"/>
      <c r="I134" s="233"/>
      <c r="J134" s="236"/>
      <c r="K134" s="233"/>
      <c r="L134" s="236" t="str">
        <f t="shared" si="24"/>
        <v/>
      </c>
      <c r="M134" s="233" t="str">
        <f t="shared" si="25"/>
        <v/>
      </c>
      <c r="N134" s="101"/>
      <c r="O134" s="100"/>
    </row>
    <row r="135" spans="1:15" ht="22.5" customHeight="1">
      <c r="A135" s="228"/>
      <c r="B135" s="229"/>
      <c r="C135" s="237"/>
      <c r="D135" s="231"/>
      <c r="E135" s="236"/>
      <c r="F135" s="233"/>
      <c r="G135" s="234"/>
      <c r="H135" s="235"/>
      <c r="I135" s="233"/>
      <c r="J135" s="236"/>
      <c r="K135" s="233"/>
      <c r="L135" s="236" t="str">
        <f t="shared" si="24"/>
        <v/>
      </c>
      <c r="M135" s="233" t="str">
        <f t="shared" si="25"/>
        <v/>
      </c>
      <c r="N135" s="101"/>
      <c r="O135" s="100"/>
    </row>
    <row r="136" spans="1:15" ht="22.5" customHeight="1">
      <c r="A136" s="228"/>
      <c r="B136" s="238" t="s">
        <v>117</v>
      </c>
      <c r="C136" s="237"/>
      <c r="D136" s="231"/>
      <c r="E136" s="232"/>
      <c r="F136" s="233"/>
      <c r="G136" s="234">
        <f>SUM(G115:G135)</f>
        <v>0</v>
      </c>
      <c r="H136" s="235"/>
      <c r="I136" s="234">
        <f>SUM(I115:I135)</f>
        <v>0</v>
      </c>
      <c r="J136" s="236"/>
      <c r="K136" s="233">
        <f>SUM(K115:K135)</f>
        <v>0</v>
      </c>
      <c r="L136" s="236"/>
      <c r="M136" s="233">
        <f t="shared" ref="M136" si="26">I136-K136</f>
        <v>0</v>
      </c>
      <c r="N136" s="101"/>
      <c r="O136" s="100">
        <f t="shared" ref="O136" si="27">G136-I136</f>
        <v>0</v>
      </c>
    </row>
    <row r="137" spans="1:15" ht="22.5" customHeight="1">
      <c r="A137" s="228"/>
      <c r="B137" s="229"/>
      <c r="C137" s="237"/>
      <c r="D137" s="240"/>
      <c r="E137" s="232"/>
      <c r="F137" s="233"/>
      <c r="G137" s="234"/>
      <c r="H137" s="235"/>
      <c r="I137" s="234"/>
      <c r="J137" s="236"/>
      <c r="K137" s="233"/>
      <c r="L137" s="236" t="str">
        <f t="shared" ref="L137:L157" si="28">IF(H137="","",H137-J137)</f>
        <v/>
      </c>
      <c r="M137" s="233" t="str">
        <f t="shared" ref="M137:M157" si="29">IF(I137="","",I137-K137)</f>
        <v/>
      </c>
      <c r="N137" s="101"/>
      <c r="O137" s="100"/>
    </row>
    <row r="138" spans="1:15" ht="22.5" customHeight="1">
      <c r="A138" s="228"/>
      <c r="B138" s="229"/>
      <c r="C138" s="230"/>
      <c r="D138" s="231"/>
      <c r="E138" s="236"/>
      <c r="F138" s="233"/>
      <c r="G138" s="234"/>
      <c r="H138" s="235"/>
      <c r="I138" s="233"/>
      <c r="J138" s="236"/>
      <c r="K138" s="233"/>
      <c r="L138" s="236" t="str">
        <f t="shared" si="28"/>
        <v/>
      </c>
      <c r="M138" s="233" t="str">
        <f t="shared" si="29"/>
        <v/>
      </c>
      <c r="N138" s="101"/>
      <c r="O138" s="100"/>
    </row>
    <row r="139" spans="1:15" ht="22.5" customHeight="1">
      <c r="A139" s="228"/>
      <c r="B139" s="229"/>
      <c r="C139" s="237"/>
      <c r="D139" s="231"/>
      <c r="E139" s="236"/>
      <c r="F139" s="233"/>
      <c r="G139" s="234"/>
      <c r="H139" s="235"/>
      <c r="I139" s="233"/>
      <c r="J139" s="236"/>
      <c r="K139" s="233"/>
      <c r="L139" s="236" t="str">
        <f t="shared" si="28"/>
        <v/>
      </c>
      <c r="M139" s="233" t="str">
        <f t="shared" si="29"/>
        <v/>
      </c>
      <c r="N139" s="101"/>
      <c r="O139" s="100"/>
    </row>
    <row r="140" spans="1:15" ht="22.5" customHeight="1">
      <c r="A140" s="228"/>
      <c r="B140" s="229"/>
      <c r="C140" s="237"/>
      <c r="D140" s="231"/>
      <c r="E140" s="236"/>
      <c r="F140" s="233"/>
      <c r="G140" s="234"/>
      <c r="H140" s="235"/>
      <c r="I140" s="233"/>
      <c r="J140" s="236"/>
      <c r="K140" s="233"/>
      <c r="L140" s="236" t="str">
        <f t="shared" si="28"/>
        <v/>
      </c>
      <c r="M140" s="233" t="str">
        <f t="shared" si="29"/>
        <v/>
      </c>
      <c r="N140" s="101"/>
      <c r="O140" s="100"/>
    </row>
    <row r="141" spans="1:15" ht="22.5" customHeight="1">
      <c r="A141" s="228"/>
      <c r="B141" s="229"/>
      <c r="C141" s="237"/>
      <c r="D141" s="231"/>
      <c r="E141" s="236"/>
      <c r="F141" s="233"/>
      <c r="G141" s="234"/>
      <c r="H141" s="235"/>
      <c r="I141" s="233"/>
      <c r="J141" s="236"/>
      <c r="K141" s="233"/>
      <c r="L141" s="236" t="str">
        <f t="shared" si="28"/>
        <v/>
      </c>
      <c r="M141" s="233" t="str">
        <f t="shared" si="29"/>
        <v/>
      </c>
      <c r="N141" s="101"/>
      <c r="O141" s="100"/>
    </row>
    <row r="142" spans="1:15" ht="22.5" customHeight="1">
      <c r="A142" s="228"/>
      <c r="B142" s="229"/>
      <c r="C142" s="237"/>
      <c r="D142" s="231"/>
      <c r="E142" s="236"/>
      <c r="F142" s="233"/>
      <c r="G142" s="234"/>
      <c r="H142" s="235"/>
      <c r="I142" s="233"/>
      <c r="J142" s="236"/>
      <c r="K142" s="233"/>
      <c r="L142" s="236" t="str">
        <f t="shared" si="28"/>
        <v/>
      </c>
      <c r="M142" s="233" t="str">
        <f t="shared" si="29"/>
        <v/>
      </c>
      <c r="N142" s="101"/>
      <c r="O142" s="100"/>
    </row>
    <row r="143" spans="1:15" ht="22.5" customHeight="1">
      <c r="A143" s="228"/>
      <c r="B143" s="229"/>
      <c r="C143" s="237"/>
      <c r="D143" s="231"/>
      <c r="E143" s="236"/>
      <c r="F143" s="233"/>
      <c r="G143" s="234"/>
      <c r="H143" s="235"/>
      <c r="I143" s="233"/>
      <c r="J143" s="236"/>
      <c r="K143" s="233"/>
      <c r="L143" s="236" t="str">
        <f t="shared" si="28"/>
        <v/>
      </c>
      <c r="M143" s="233" t="str">
        <f t="shared" si="29"/>
        <v/>
      </c>
      <c r="N143" s="101"/>
      <c r="O143" s="100"/>
    </row>
    <row r="144" spans="1:15" ht="22.5" customHeight="1">
      <c r="A144" s="228"/>
      <c r="B144" s="229"/>
      <c r="C144" s="237"/>
      <c r="D144" s="231"/>
      <c r="E144" s="236"/>
      <c r="F144" s="233"/>
      <c r="G144" s="234"/>
      <c r="H144" s="235"/>
      <c r="I144" s="233"/>
      <c r="J144" s="236"/>
      <c r="K144" s="233"/>
      <c r="L144" s="236" t="str">
        <f t="shared" si="28"/>
        <v/>
      </c>
      <c r="M144" s="233" t="str">
        <f t="shared" si="29"/>
        <v/>
      </c>
      <c r="N144" s="101"/>
      <c r="O144" s="100"/>
    </row>
    <row r="145" spans="1:15" ht="22.5" customHeight="1">
      <c r="A145" s="228"/>
      <c r="B145" s="229"/>
      <c r="C145" s="237"/>
      <c r="D145" s="231"/>
      <c r="E145" s="236"/>
      <c r="F145" s="233"/>
      <c r="G145" s="234"/>
      <c r="H145" s="235"/>
      <c r="I145" s="233"/>
      <c r="J145" s="236"/>
      <c r="K145" s="233"/>
      <c r="L145" s="236" t="str">
        <f t="shared" si="28"/>
        <v/>
      </c>
      <c r="M145" s="233" t="str">
        <f t="shared" si="29"/>
        <v/>
      </c>
      <c r="N145" s="101"/>
      <c r="O145" s="100"/>
    </row>
    <row r="146" spans="1:15" ht="22.5" customHeight="1">
      <c r="A146" s="228"/>
      <c r="B146" s="229"/>
      <c r="C146" s="237"/>
      <c r="D146" s="231"/>
      <c r="E146" s="236"/>
      <c r="F146" s="233"/>
      <c r="G146" s="234"/>
      <c r="H146" s="235"/>
      <c r="I146" s="233"/>
      <c r="J146" s="236"/>
      <c r="K146" s="233"/>
      <c r="L146" s="236" t="str">
        <f t="shared" si="28"/>
        <v/>
      </c>
      <c r="M146" s="233" t="str">
        <f t="shared" si="29"/>
        <v/>
      </c>
      <c r="N146" s="101"/>
      <c r="O146" s="100"/>
    </row>
    <row r="147" spans="1:15" ht="22.5" customHeight="1">
      <c r="A147" s="228"/>
      <c r="B147" s="229"/>
      <c r="C147" s="237"/>
      <c r="D147" s="231"/>
      <c r="E147" s="236"/>
      <c r="F147" s="233"/>
      <c r="G147" s="234"/>
      <c r="H147" s="235"/>
      <c r="I147" s="233"/>
      <c r="J147" s="236"/>
      <c r="K147" s="233"/>
      <c r="L147" s="236" t="str">
        <f t="shared" si="28"/>
        <v/>
      </c>
      <c r="M147" s="233" t="str">
        <f t="shared" si="29"/>
        <v/>
      </c>
      <c r="N147" s="101"/>
      <c r="O147" s="100"/>
    </row>
    <row r="148" spans="1:15" ht="22.5" customHeight="1">
      <c r="A148" s="228"/>
      <c r="B148" s="229"/>
      <c r="C148" s="237"/>
      <c r="D148" s="231"/>
      <c r="E148" s="236"/>
      <c r="F148" s="233"/>
      <c r="G148" s="234"/>
      <c r="H148" s="235"/>
      <c r="I148" s="233"/>
      <c r="J148" s="236"/>
      <c r="K148" s="233"/>
      <c r="L148" s="236" t="str">
        <f t="shared" si="28"/>
        <v/>
      </c>
      <c r="M148" s="233" t="str">
        <f t="shared" si="29"/>
        <v/>
      </c>
      <c r="N148" s="101"/>
      <c r="O148" s="100"/>
    </row>
    <row r="149" spans="1:15" ht="22.5" customHeight="1">
      <c r="A149" s="228"/>
      <c r="B149" s="229"/>
      <c r="C149" s="237"/>
      <c r="D149" s="231"/>
      <c r="E149" s="236"/>
      <c r="F149" s="233"/>
      <c r="G149" s="234"/>
      <c r="H149" s="235"/>
      <c r="I149" s="233"/>
      <c r="J149" s="236"/>
      <c r="K149" s="233"/>
      <c r="L149" s="236" t="str">
        <f t="shared" si="28"/>
        <v/>
      </c>
      <c r="M149" s="233" t="str">
        <f t="shared" si="29"/>
        <v/>
      </c>
      <c r="N149" s="101"/>
      <c r="O149" s="100"/>
    </row>
    <row r="150" spans="1:15" ht="22.5" customHeight="1">
      <c r="A150" s="228"/>
      <c r="B150" s="229"/>
      <c r="C150" s="237"/>
      <c r="D150" s="231"/>
      <c r="E150" s="236"/>
      <c r="F150" s="233"/>
      <c r="G150" s="234"/>
      <c r="H150" s="235"/>
      <c r="I150" s="233"/>
      <c r="J150" s="236"/>
      <c r="K150" s="233"/>
      <c r="L150" s="236" t="str">
        <f t="shared" si="28"/>
        <v/>
      </c>
      <c r="M150" s="233" t="str">
        <f t="shared" si="29"/>
        <v/>
      </c>
      <c r="N150" s="101"/>
      <c r="O150" s="100"/>
    </row>
    <row r="151" spans="1:15" ht="22.5" customHeight="1">
      <c r="A151" s="228"/>
      <c r="B151" s="229"/>
      <c r="C151" s="237"/>
      <c r="D151" s="231"/>
      <c r="E151" s="236"/>
      <c r="F151" s="233"/>
      <c r="G151" s="234"/>
      <c r="H151" s="235"/>
      <c r="I151" s="233"/>
      <c r="J151" s="236"/>
      <c r="K151" s="233"/>
      <c r="L151" s="236" t="str">
        <f t="shared" si="28"/>
        <v/>
      </c>
      <c r="M151" s="233" t="str">
        <f t="shared" si="29"/>
        <v/>
      </c>
      <c r="N151" s="101"/>
      <c r="O151" s="100"/>
    </row>
    <row r="152" spans="1:15" ht="22.5" customHeight="1">
      <c r="A152" s="228"/>
      <c r="B152" s="229"/>
      <c r="C152" s="237"/>
      <c r="D152" s="231"/>
      <c r="E152" s="236"/>
      <c r="F152" s="233"/>
      <c r="G152" s="234"/>
      <c r="H152" s="235"/>
      <c r="I152" s="233"/>
      <c r="J152" s="236"/>
      <c r="K152" s="233"/>
      <c r="L152" s="236" t="str">
        <f t="shared" si="28"/>
        <v/>
      </c>
      <c r="M152" s="233" t="str">
        <f t="shared" si="29"/>
        <v/>
      </c>
      <c r="N152" s="101"/>
      <c r="O152" s="100"/>
    </row>
    <row r="153" spans="1:15" ht="22.5" customHeight="1">
      <c r="A153" s="228"/>
      <c r="B153" s="229"/>
      <c r="C153" s="237"/>
      <c r="D153" s="231"/>
      <c r="E153" s="236"/>
      <c r="F153" s="233"/>
      <c r="G153" s="234"/>
      <c r="H153" s="235"/>
      <c r="I153" s="233"/>
      <c r="J153" s="236"/>
      <c r="K153" s="233"/>
      <c r="L153" s="236" t="str">
        <f t="shared" si="28"/>
        <v/>
      </c>
      <c r="M153" s="233" t="str">
        <f t="shared" si="29"/>
        <v/>
      </c>
      <c r="N153" s="101"/>
      <c r="O153" s="100"/>
    </row>
    <row r="154" spans="1:15" ht="22.5" customHeight="1">
      <c r="A154" s="228"/>
      <c r="B154" s="229"/>
      <c r="C154" s="237"/>
      <c r="D154" s="231"/>
      <c r="E154" s="236"/>
      <c r="F154" s="233"/>
      <c r="G154" s="234"/>
      <c r="H154" s="235"/>
      <c r="I154" s="233"/>
      <c r="J154" s="236"/>
      <c r="K154" s="233"/>
      <c r="L154" s="236" t="str">
        <f t="shared" si="28"/>
        <v/>
      </c>
      <c r="M154" s="233" t="str">
        <f t="shared" si="29"/>
        <v/>
      </c>
      <c r="N154" s="101"/>
      <c r="O154" s="100"/>
    </row>
    <row r="155" spans="1:15" ht="22.5" customHeight="1">
      <c r="A155" s="228"/>
      <c r="B155" s="229"/>
      <c r="C155" s="237"/>
      <c r="D155" s="231"/>
      <c r="E155" s="236"/>
      <c r="F155" s="233"/>
      <c r="G155" s="234"/>
      <c r="H155" s="235"/>
      <c r="I155" s="233"/>
      <c r="J155" s="236"/>
      <c r="K155" s="233"/>
      <c r="L155" s="236" t="str">
        <f t="shared" si="28"/>
        <v/>
      </c>
      <c r="M155" s="233" t="str">
        <f t="shared" si="29"/>
        <v/>
      </c>
      <c r="N155" s="101"/>
      <c r="O155" s="100"/>
    </row>
    <row r="156" spans="1:15" ht="22.5" customHeight="1">
      <c r="A156" s="228"/>
      <c r="B156" s="229"/>
      <c r="C156" s="237"/>
      <c r="D156" s="231"/>
      <c r="E156" s="236"/>
      <c r="F156" s="233"/>
      <c r="G156" s="234"/>
      <c r="H156" s="235"/>
      <c r="I156" s="233"/>
      <c r="J156" s="236"/>
      <c r="K156" s="233"/>
      <c r="L156" s="236" t="str">
        <f t="shared" si="28"/>
        <v/>
      </c>
      <c r="M156" s="233" t="str">
        <f t="shared" si="29"/>
        <v/>
      </c>
      <c r="N156" s="101"/>
      <c r="O156" s="100"/>
    </row>
    <row r="157" spans="1:15" ht="22.5" customHeight="1">
      <c r="A157" s="228"/>
      <c r="B157" s="229"/>
      <c r="C157" s="237"/>
      <c r="D157" s="231"/>
      <c r="E157" s="236"/>
      <c r="F157" s="233"/>
      <c r="G157" s="234"/>
      <c r="H157" s="235"/>
      <c r="I157" s="233"/>
      <c r="J157" s="236"/>
      <c r="K157" s="233"/>
      <c r="L157" s="236" t="str">
        <f t="shared" si="28"/>
        <v/>
      </c>
      <c r="M157" s="233" t="str">
        <f t="shared" si="29"/>
        <v/>
      </c>
      <c r="N157" s="101"/>
      <c r="O157" s="100"/>
    </row>
    <row r="158" spans="1:15" ht="22.5" customHeight="1">
      <c r="A158" s="228"/>
      <c r="B158" s="238" t="s">
        <v>117</v>
      </c>
      <c r="C158" s="237"/>
      <c r="D158" s="231"/>
      <c r="E158" s="232"/>
      <c r="F158" s="233"/>
      <c r="G158" s="234">
        <f>SUM(G137:G157)</f>
        <v>0</v>
      </c>
      <c r="H158" s="235"/>
      <c r="I158" s="234">
        <f>SUM(I137:I157)</f>
        <v>0</v>
      </c>
      <c r="J158" s="236"/>
      <c r="K158" s="233">
        <f>SUM(K137:K157)</f>
        <v>0</v>
      </c>
      <c r="L158" s="236"/>
      <c r="M158" s="233">
        <f t="shared" ref="M158" si="30">I158-K158</f>
        <v>0</v>
      </c>
      <c r="N158" s="101"/>
      <c r="O158" s="100">
        <f t="shared" ref="O158" si="31">G158-I158</f>
        <v>0</v>
      </c>
    </row>
    <row r="159" spans="1:15" ht="22.5" customHeight="1">
      <c r="A159" s="228"/>
      <c r="B159" s="229"/>
      <c r="C159" s="237"/>
      <c r="D159" s="240"/>
      <c r="E159" s="232"/>
      <c r="F159" s="233"/>
      <c r="G159" s="234"/>
      <c r="H159" s="235"/>
      <c r="I159" s="234"/>
      <c r="J159" s="236"/>
      <c r="K159" s="233"/>
      <c r="L159" s="236" t="str">
        <f t="shared" ref="L159:L179" si="32">IF(H159="","",H159-J159)</f>
        <v/>
      </c>
      <c r="M159" s="233" t="str">
        <f t="shared" ref="M159:M179" si="33">IF(I159="","",I159-K159)</f>
        <v/>
      </c>
      <c r="N159" s="101"/>
      <c r="O159" s="100"/>
    </row>
    <row r="160" spans="1:15" ht="22.5" customHeight="1">
      <c r="A160" s="228"/>
      <c r="B160" s="229"/>
      <c r="C160" s="230"/>
      <c r="D160" s="231"/>
      <c r="E160" s="236"/>
      <c r="F160" s="233"/>
      <c r="G160" s="234"/>
      <c r="H160" s="235"/>
      <c r="I160" s="233"/>
      <c r="J160" s="236"/>
      <c r="K160" s="233"/>
      <c r="L160" s="236" t="str">
        <f t="shared" si="32"/>
        <v/>
      </c>
      <c r="M160" s="233" t="str">
        <f t="shared" si="33"/>
        <v/>
      </c>
      <c r="N160" s="101"/>
      <c r="O160" s="100"/>
    </row>
    <row r="161" spans="1:15" ht="22.5" customHeight="1">
      <c r="A161" s="228"/>
      <c r="B161" s="229"/>
      <c r="C161" s="237"/>
      <c r="D161" s="231"/>
      <c r="E161" s="236"/>
      <c r="F161" s="233"/>
      <c r="G161" s="234"/>
      <c r="H161" s="235"/>
      <c r="I161" s="233"/>
      <c r="J161" s="236"/>
      <c r="K161" s="233"/>
      <c r="L161" s="236" t="str">
        <f t="shared" si="32"/>
        <v/>
      </c>
      <c r="M161" s="233" t="str">
        <f t="shared" si="33"/>
        <v/>
      </c>
      <c r="N161" s="101"/>
      <c r="O161" s="100"/>
    </row>
    <row r="162" spans="1:15" ht="22.5" customHeight="1">
      <c r="A162" s="228"/>
      <c r="B162" s="229"/>
      <c r="C162" s="237"/>
      <c r="D162" s="231"/>
      <c r="E162" s="236"/>
      <c r="F162" s="233"/>
      <c r="G162" s="234"/>
      <c r="H162" s="235"/>
      <c r="I162" s="233"/>
      <c r="J162" s="236"/>
      <c r="K162" s="233"/>
      <c r="L162" s="236" t="str">
        <f t="shared" si="32"/>
        <v/>
      </c>
      <c r="M162" s="233" t="str">
        <f t="shared" si="33"/>
        <v/>
      </c>
      <c r="N162" s="101"/>
      <c r="O162" s="100"/>
    </row>
    <row r="163" spans="1:15" ht="22.5" customHeight="1">
      <c r="A163" s="228"/>
      <c r="B163" s="229"/>
      <c r="C163" s="237"/>
      <c r="D163" s="231"/>
      <c r="E163" s="236"/>
      <c r="F163" s="233"/>
      <c r="G163" s="234"/>
      <c r="H163" s="235"/>
      <c r="I163" s="233"/>
      <c r="J163" s="236"/>
      <c r="K163" s="233"/>
      <c r="L163" s="236" t="str">
        <f t="shared" si="32"/>
        <v/>
      </c>
      <c r="M163" s="233" t="str">
        <f t="shared" si="33"/>
        <v/>
      </c>
      <c r="N163" s="101"/>
      <c r="O163" s="100"/>
    </row>
    <row r="164" spans="1:15" ht="22.5" customHeight="1">
      <c r="A164" s="228"/>
      <c r="B164" s="229"/>
      <c r="C164" s="237"/>
      <c r="D164" s="231"/>
      <c r="E164" s="236"/>
      <c r="F164" s="233"/>
      <c r="G164" s="234"/>
      <c r="H164" s="235"/>
      <c r="I164" s="233"/>
      <c r="J164" s="236"/>
      <c r="K164" s="233"/>
      <c r="L164" s="236" t="str">
        <f t="shared" si="32"/>
        <v/>
      </c>
      <c r="M164" s="233" t="str">
        <f t="shared" si="33"/>
        <v/>
      </c>
      <c r="N164" s="101"/>
      <c r="O164" s="100"/>
    </row>
    <row r="165" spans="1:15" ht="22.5" customHeight="1">
      <c r="A165" s="228"/>
      <c r="B165" s="229"/>
      <c r="C165" s="237"/>
      <c r="D165" s="231"/>
      <c r="E165" s="236"/>
      <c r="F165" s="233"/>
      <c r="G165" s="234"/>
      <c r="H165" s="235"/>
      <c r="I165" s="233"/>
      <c r="J165" s="236"/>
      <c r="K165" s="233"/>
      <c r="L165" s="236" t="str">
        <f t="shared" si="32"/>
        <v/>
      </c>
      <c r="M165" s="233" t="str">
        <f t="shared" si="33"/>
        <v/>
      </c>
      <c r="N165" s="101"/>
      <c r="O165" s="100"/>
    </row>
    <row r="166" spans="1:15" ht="22.5" customHeight="1">
      <c r="A166" s="228"/>
      <c r="B166" s="229"/>
      <c r="C166" s="237"/>
      <c r="D166" s="231"/>
      <c r="E166" s="236"/>
      <c r="F166" s="233"/>
      <c r="G166" s="234"/>
      <c r="H166" s="235"/>
      <c r="I166" s="233"/>
      <c r="J166" s="236"/>
      <c r="K166" s="233"/>
      <c r="L166" s="236" t="str">
        <f t="shared" si="32"/>
        <v/>
      </c>
      <c r="M166" s="233" t="str">
        <f t="shared" si="33"/>
        <v/>
      </c>
      <c r="N166" s="101"/>
      <c r="O166" s="100"/>
    </row>
    <row r="167" spans="1:15" ht="22.5" customHeight="1">
      <c r="A167" s="228"/>
      <c r="B167" s="229"/>
      <c r="C167" s="237"/>
      <c r="D167" s="231"/>
      <c r="E167" s="236"/>
      <c r="F167" s="233"/>
      <c r="G167" s="234"/>
      <c r="H167" s="235"/>
      <c r="I167" s="233"/>
      <c r="J167" s="236"/>
      <c r="K167" s="233"/>
      <c r="L167" s="236" t="str">
        <f t="shared" si="32"/>
        <v/>
      </c>
      <c r="M167" s="233" t="str">
        <f t="shared" si="33"/>
        <v/>
      </c>
      <c r="N167" s="101"/>
      <c r="O167" s="100"/>
    </row>
    <row r="168" spans="1:15" ht="22.5" customHeight="1">
      <c r="A168" s="228"/>
      <c r="B168" s="229"/>
      <c r="C168" s="237"/>
      <c r="D168" s="231"/>
      <c r="E168" s="236"/>
      <c r="F168" s="233"/>
      <c r="G168" s="234"/>
      <c r="H168" s="235"/>
      <c r="I168" s="233"/>
      <c r="J168" s="236"/>
      <c r="K168" s="233"/>
      <c r="L168" s="236" t="str">
        <f t="shared" si="32"/>
        <v/>
      </c>
      <c r="M168" s="233" t="str">
        <f t="shared" si="33"/>
        <v/>
      </c>
      <c r="N168" s="101"/>
      <c r="O168" s="100"/>
    </row>
    <row r="169" spans="1:15" ht="22.5" customHeight="1">
      <c r="A169" s="228"/>
      <c r="B169" s="229"/>
      <c r="C169" s="237"/>
      <c r="D169" s="231"/>
      <c r="E169" s="236"/>
      <c r="F169" s="233"/>
      <c r="G169" s="234"/>
      <c r="H169" s="235"/>
      <c r="I169" s="233"/>
      <c r="J169" s="236"/>
      <c r="K169" s="233"/>
      <c r="L169" s="236" t="str">
        <f t="shared" si="32"/>
        <v/>
      </c>
      <c r="M169" s="233" t="str">
        <f t="shared" si="33"/>
        <v/>
      </c>
      <c r="N169" s="101"/>
      <c r="O169" s="100"/>
    </row>
    <row r="170" spans="1:15" ht="22.5" customHeight="1">
      <c r="A170" s="228"/>
      <c r="B170" s="229"/>
      <c r="C170" s="237"/>
      <c r="D170" s="231"/>
      <c r="E170" s="236"/>
      <c r="F170" s="233"/>
      <c r="G170" s="234"/>
      <c r="H170" s="235"/>
      <c r="I170" s="233"/>
      <c r="J170" s="236"/>
      <c r="K170" s="233"/>
      <c r="L170" s="236" t="str">
        <f t="shared" si="32"/>
        <v/>
      </c>
      <c r="M170" s="233" t="str">
        <f t="shared" si="33"/>
        <v/>
      </c>
      <c r="N170" s="101"/>
      <c r="O170" s="100"/>
    </row>
    <row r="171" spans="1:15" ht="22.5" customHeight="1">
      <c r="A171" s="228"/>
      <c r="B171" s="229"/>
      <c r="C171" s="237"/>
      <c r="D171" s="231"/>
      <c r="E171" s="236"/>
      <c r="F171" s="233"/>
      <c r="G171" s="234"/>
      <c r="H171" s="235"/>
      <c r="I171" s="233"/>
      <c r="J171" s="236"/>
      <c r="K171" s="233"/>
      <c r="L171" s="236" t="str">
        <f t="shared" si="32"/>
        <v/>
      </c>
      <c r="M171" s="233" t="str">
        <f t="shared" si="33"/>
        <v/>
      </c>
      <c r="N171" s="101"/>
      <c r="O171" s="100"/>
    </row>
    <row r="172" spans="1:15" ht="22.5" customHeight="1">
      <c r="A172" s="228"/>
      <c r="B172" s="229"/>
      <c r="C172" s="237"/>
      <c r="D172" s="231"/>
      <c r="E172" s="236"/>
      <c r="F172" s="233"/>
      <c r="G172" s="234"/>
      <c r="H172" s="235"/>
      <c r="I172" s="233"/>
      <c r="J172" s="236"/>
      <c r="K172" s="233"/>
      <c r="L172" s="236" t="str">
        <f t="shared" si="32"/>
        <v/>
      </c>
      <c r="M172" s="233" t="str">
        <f t="shared" si="33"/>
        <v/>
      </c>
      <c r="N172" s="101"/>
      <c r="O172" s="100"/>
    </row>
    <row r="173" spans="1:15" ht="22.5" customHeight="1">
      <c r="A173" s="228"/>
      <c r="B173" s="229"/>
      <c r="C173" s="237"/>
      <c r="D173" s="231"/>
      <c r="E173" s="236"/>
      <c r="F173" s="233"/>
      <c r="G173" s="234"/>
      <c r="H173" s="235"/>
      <c r="I173" s="233"/>
      <c r="J173" s="236"/>
      <c r="K173" s="233"/>
      <c r="L173" s="236" t="str">
        <f t="shared" si="32"/>
        <v/>
      </c>
      <c r="M173" s="233" t="str">
        <f t="shared" si="33"/>
        <v/>
      </c>
      <c r="N173" s="101"/>
      <c r="O173" s="100"/>
    </row>
    <row r="174" spans="1:15" ht="22.5" customHeight="1">
      <c r="A174" s="228"/>
      <c r="B174" s="229"/>
      <c r="C174" s="237"/>
      <c r="D174" s="231"/>
      <c r="E174" s="236"/>
      <c r="F174" s="233"/>
      <c r="G174" s="234"/>
      <c r="H174" s="235"/>
      <c r="I174" s="233"/>
      <c r="J174" s="236"/>
      <c r="K174" s="233"/>
      <c r="L174" s="236" t="str">
        <f t="shared" si="32"/>
        <v/>
      </c>
      <c r="M174" s="233" t="str">
        <f t="shared" si="33"/>
        <v/>
      </c>
      <c r="N174" s="101"/>
      <c r="O174" s="100"/>
    </row>
    <row r="175" spans="1:15" ht="22.5" customHeight="1">
      <c r="A175" s="228"/>
      <c r="B175" s="229"/>
      <c r="C175" s="237"/>
      <c r="D175" s="231"/>
      <c r="E175" s="236"/>
      <c r="F175" s="233"/>
      <c r="G175" s="234"/>
      <c r="H175" s="235"/>
      <c r="I175" s="233"/>
      <c r="J175" s="236"/>
      <c r="K175" s="233"/>
      <c r="L175" s="236" t="str">
        <f t="shared" si="32"/>
        <v/>
      </c>
      <c r="M175" s="233" t="str">
        <f t="shared" si="33"/>
        <v/>
      </c>
      <c r="N175" s="101"/>
      <c r="O175" s="100"/>
    </row>
    <row r="176" spans="1:15" ht="22.5" customHeight="1">
      <c r="A176" s="228"/>
      <c r="B176" s="229"/>
      <c r="C176" s="237"/>
      <c r="D176" s="231"/>
      <c r="E176" s="236"/>
      <c r="F176" s="233"/>
      <c r="G176" s="234"/>
      <c r="H176" s="235"/>
      <c r="I176" s="233"/>
      <c r="J176" s="236"/>
      <c r="K176" s="233"/>
      <c r="L176" s="236" t="str">
        <f t="shared" si="32"/>
        <v/>
      </c>
      <c r="M176" s="233" t="str">
        <f t="shared" si="33"/>
        <v/>
      </c>
      <c r="N176" s="101"/>
      <c r="O176" s="100"/>
    </row>
    <row r="177" spans="1:15" ht="22.5" customHeight="1">
      <c r="A177" s="228"/>
      <c r="B177" s="229"/>
      <c r="C177" s="237"/>
      <c r="D177" s="231"/>
      <c r="E177" s="236"/>
      <c r="F177" s="233"/>
      <c r="G177" s="234"/>
      <c r="H177" s="235"/>
      <c r="I177" s="233"/>
      <c r="J177" s="236"/>
      <c r="K177" s="233"/>
      <c r="L177" s="236" t="str">
        <f t="shared" si="32"/>
        <v/>
      </c>
      <c r="M177" s="233" t="str">
        <f t="shared" si="33"/>
        <v/>
      </c>
      <c r="N177" s="101"/>
      <c r="O177" s="100"/>
    </row>
    <row r="178" spans="1:15" ht="22.5" customHeight="1">
      <c r="A178" s="228"/>
      <c r="B178" s="229"/>
      <c r="C178" s="237"/>
      <c r="D178" s="231"/>
      <c r="E178" s="236"/>
      <c r="F178" s="233"/>
      <c r="G178" s="234"/>
      <c r="H178" s="235"/>
      <c r="I178" s="233"/>
      <c r="J178" s="236"/>
      <c r="K178" s="233"/>
      <c r="L178" s="236" t="str">
        <f t="shared" si="32"/>
        <v/>
      </c>
      <c r="M178" s="233" t="str">
        <f t="shared" si="33"/>
        <v/>
      </c>
      <c r="N178" s="101"/>
      <c r="O178" s="100"/>
    </row>
    <row r="179" spans="1:15" ht="22.5" customHeight="1">
      <c r="A179" s="228"/>
      <c r="B179" s="229"/>
      <c r="C179" s="237"/>
      <c r="D179" s="231"/>
      <c r="E179" s="236"/>
      <c r="F179" s="233"/>
      <c r="G179" s="234"/>
      <c r="H179" s="235"/>
      <c r="I179" s="233"/>
      <c r="J179" s="236"/>
      <c r="K179" s="233"/>
      <c r="L179" s="236" t="str">
        <f t="shared" si="32"/>
        <v/>
      </c>
      <c r="M179" s="233" t="str">
        <f t="shared" si="33"/>
        <v/>
      </c>
      <c r="N179" s="101"/>
      <c r="O179" s="100"/>
    </row>
    <row r="180" spans="1:15" ht="22.5" customHeight="1">
      <c r="A180" s="228"/>
      <c r="B180" s="238" t="s">
        <v>117</v>
      </c>
      <c r="C180" s="237"/>
      <c r="D180" s="231"/>
      <c r="E180" s="232"/>
      <c r="F180" s="233"/>
      <c r="G180" s="234">
        <f>SUM(G159:G179)</f>
        <v>0</v>
      </c>
      <c r="H180" s="235"/>
      <c r="I180" s="234">
        <f>SUM(I159:I179)</f>
        <v>0</v>
      </c>
      <c r="J180" s="236"/>
      <c r="K180" s="233">
        <f>SUM(K159:K179)</f>
        <v>0</v>
      </c>
      <c r="L180" s="236"/>
      <c r="M180" s="233">
        <f t="shared" ref="M180" si="34">I180-K180</f>
        <v>0</v>
      </c>
      <c r="N180" s="101"/>
      <c r="O180" s="100">
        <f t="shared" ref="O180" si="35">G180-I180</f>
        <v>0</v>
      </c>
    </row>
    <row r="181" spans="1:15" ht="22.5" customHeight="1">
      <c r="A181" s="228"/>
      <c r="B181" s="229"/>
      <c r="C181" s="237"/>
      <c r="D181" s="240"/>
      <c r="E181" s="232"/>
      <c r="F181" s="233"/>
      <c r="G181" s="234"/>
      <c r="H181" s="235"/>
      <c r="I181" s="234"/>
      <c r="J181" s="236"/>
      <c r="K181" s="233"/>
      <c r="L181" s="236" t="str">
        <f t="shared" ref="L181:L201" si="36">IF(H181="","",H181-J181)</f>
        <v/>
      </c>
      <c r="M181" s="233" t="str">
        <f t="shared" ref="M181:M201" si="37">IF(I181="","",I181-K181)</f>
        <v/>
      </c>
      <c r="N181" s="101"/>
      <c r="O181" s="100"/>
    </row>
    <row r="182" spans="1:15" ht="22.5" customHeight="1">
      <c r="A182" s="228"/>
      <c r="B182" s="229"/>
      <c r="C182" s="230"/>
      <c r="D182" s="231"/>
      <c r="E182" s="236"/>
      <c r="F182" s="233"/>
      <c r="G182" s="234"/>
      <c r="H182" s="235"/>
      <c r="I182" s="233"/>
      <c r="J182" s="236"/>
      <c r="K182" s="233"/>
      <c r="L182" s="236" t="str">
        <f t="shared" si="36"/>
        <v/>
      </c>
      <c r="M182" s="233" t="str">
        <f t="shared" si="37"/>
        <v/>
      </c>
      <c r="N182" s="101"/>
      <c r="O182" s="100"/>
    </row>
    <row r="183" spans="1:15" ht="22.5" customHeight="1">
      <c r="A183" s="228"/>
      <c r="B183" s="229"/>
      <c r="C183" s="237"/>
      <c r="D183" s="231"/>
      <c r="E183" s="236"/>
      <c r="F183" s="233"/>
      <c r="G183" s="234"/>
      <c r="H183" s="235"/>
      <c r="I183" s="233"/>
      <c r="J183" s="236"/>
      <c r="K183" s="233"/>
      <c r="L183" s="236" t="str">
        <f t="shared" si="36"/>
        <v/>
      </c>
      <c r="M183" s="233" t="str">
        <f t="shared" si="37"/>
        <v/>
      </c>
      <c r="N183" s="101"/>
      <c r="O183" s="100"/>
    </row>
    <row r="184" spans="1:15" ht="22.5" customHeight="1">
      <c r="A184" s="228"/>
      <c r="B184" s="229"/>
      <c r="C184" s="237"/>
      <c r="D184" s="231"/>
      <c r="E184" s="236"/>
      <c r="F184" s="233"/>
      <c r="G184" s="234"/>
      <c r="H184" s="235"/>
      <c r="I184" s="233"/>
      <c r="J184" s="236"/>
      <c r="K184" s="233"/>
      <c r="L184" s="236" t="str">
        <f t="shared" si="36"/>
        <v/>
      </c>
      <c r="M184" s="233" t="str">
        <f t="shared" si="37"/>
        <v/>
      </c>
      <c r="N184" s="101"/>
      <c r="O184" s="100"/>
    </row>
    <row r="185" spans="1:15" ht="22.5" customHeight="1">
      <c r="A185" s="228"/>
      <c r="B185" s="229"/>
      <c r="C185" s="237"/>
      <c r="D185" s="231"/>
      <c r="E185" s="236"/>
      <c r="F185" s="233"/>
      <c r="G185" s="234"/>
      <c r="H185" s="235"/>
      <c r="I185" s="233"/>
      <c r="J185" s="236"/>
      <c r="K185" s="233"/>
      <c r="L185" s="236" t="str">
        <f t="shared" si="36"/>
        <v/>
      </c>
      <c r="M185" s="233" t="str">
        <f t="shared" si="37"/>
        <v/>
      </c>
      <c r="N185" s="101"/>
      <c r="O185" s="100"/>
    </row>
    <row r="186" spans="1:15" ht="22.5" customHeight="1">
      <c r="A186" s="228"/>
      <c r="B186" s="229"/>
      <c r="C186" s="237"/>
      <c r="D186" s="231"/>
      <c r="E186" s="236"/>
      <c r="F186" s="233"/>
      <c r="G186" s="234"/>
      <c r="H186" s="235"/>
      <c r="I186" s="233"/>
      <c r="J186" s="236"/>
      <c r="K186" s="233"/>
      <c r="L186" s="236" t="str">
        <f t="shared" si="36"/>
        <v/>
      </c>
      <c r="M186" s="233" t="str">
        <f t="shared" si="37"/>
        <v/>
      </c>
      <c r="N186" s="101"/>
      <c r="O186" s="100"/>
    </row>
    <row r="187" spans="1:15" ht="22.5" customHeight="1">
      <c r="A187" s="228"/>
      <c r="B187" s="229"/>
      <c r="C187" s="237"/>
      <c r="D187" s="231"/>
      <c r="E187" s="236"/>
      <c r="F187" s="233"/>
      <c r="G187" s="234"/>
      <c r="H187" s="235"/>
      <c r="I187" s="233"/>
      <c r="J187" s="236"/>
      <c r="K187" s="233"/>
      <c r="L187" s="236" t="str">
        <f t="shared" si="36"/>
        <v/>
      </c>
      <c r="M187" s="233" t="str">
        <f t="shared" si="37"/>
        <v/>
      </c>
      <c r="N187" s="101"/>
      <c r="O187" s="100"/>
    </row>
    <row r="188" spans="1:15" ht="22.5" customHeight="1">
      <c r="A188" s="228"/>
      <c r="B188" s="229"/>
      <c r="C188" s="237"/>
      <c r="D188" s="231"/>
      <c r="E188" s="236"/>
      <c r="F188" s="233"/>
      <c r="G188" s="234"/>
      <c r="H188" s="235"/>
      <c r="I188" s="233"/>
      <c r="J188" s="236"/>
      <c r="K188" s="233"/>
      <c r="L188" s="236" t="str">
        <f t="shared" si="36"/>
        <v/>
      </c>
      <c r="M188" s="233" t="str">
        <f t="shared" si="37"/>
        <v/>
      </c>
      <c r="N188" s="101"/>
      <c r="O188" s="100"/>
    </row>
    <row r="189" spans="1:15" ht="22.5" customHeight="1">
      <c r="A189" s="228"/>
      <c r="B189" s="229"/>
      <c r="C189" s="237"/>
      <c r="D189" s="231"/>
      <c r="E189" s="236"/>
      <c r="F189" s="233"/>
      <c r="G189" s="234"/>
      <c r="H189" s="235"/>
      <c r="I189" s="233"/>
      <c r="J189" s="236"/>
      <c r="K189" s="233"/>
      <c r="L189" s="236" t="str">
        <f t="shared" si="36"/>
        <v/>
      </c>
      <c r="M189" s="233" t="str">
        <f t="shared" si="37"/>
        <v/>
      </c>
      <c r="N189" s="101"/>
      <c r="O189" s="100"/>
    </row>
    <row r="190" spans="1:15" ht="22.5" customHeight="1">
      <c r="A190" s="228"/>
      <c r="B190" s="229"/>
      <c r="C190" s="237"/>
      <c r="D190" s="231"/>
      <c r="E190" s="236"/>
      <c r="F190" s="233"/>
      <c r="G190" s="234"/>
      <c r="H190" s="235"/>
      <c r="I190" s="233"/>
      <c r="J190" s="236"/>
      <c r="K190" s="233"/>
      <c r="L190" s="236" t="str">
        <f t="shared" si="36"/>
        <v/>
      </c>
      <c r="M190" s="233" t="str">
        <f t="shared" si="37"/>
        <v/>
      </c>
      <c r="N190" s="101"/>
      <c r="O190" s="100"/>
    </row>
    <row r="191" spans="1:15" ht="22.5" customHeight="1">
      <c r="A191" s="228"/>
      <c r="B191" s="229"/>
      <c r="C191" s="237"/>
      <c r="D191" s="231"/>
      <c r="E191" s="236"/>
      <c r="F191" s="233"/>
      <c r="G191" s="234"/>
      <c r="H191" s="235"/>
      <c r="I191" s="233"/>
      <c r="J191" s="236"/>
      <c r="K191" s="233"/>
      <c r="L191" s="236" t="str">
        <f t="shared" si="36"/>
        <v/>
      </c>
      <c r="M191" s="233" t="str">
        <f t="shared" si="37"/>
        <v/>
      </c>
      <c r="N191" s="101"/>
      <c r="O191" s="100"/>
    </row>
    <row r="192" spans="1:15" ht="22.5" customHeight="1">
      <c r="A192" s="228"/>
      <c r="B192" s="229"/>
      <c r="C192" s="237"/>
      <c r="D192" s="231"/>
      <c r="E192" s="236"/>
      <c r="F192" s="233"/>
      <c r="G192" s="234"/>
      <c r="H192" s="235"/>
      <c r="I192" s="233"/>
      <c r="J192" s="236"/>
      <c r="K192" s="233"/>
      <c r="L192" s="236" t="str">
        <f t="shared" si="36"/>
        <v/>
      </c>
      <c r="M192" s="233" t="str">
        <f t="shared" si="37"/>
        <v/>
      </c>
      <c r="N192" s="101"/>
      <c r="O192" s="100"/>
    </row>
    <row r="193" spans="1:15" ht="22.5" customHeight="1">
      <c r="A193" s="228"/>
      <c r="B193" s="229"/>
      <c r="C193" s="237"/>
      <c r="D193" s="231"/>
      <c r="E193" s="236"/>
      <c r="F193" s="233"/>
      <c r="G193" s="234"/>
      <c r="H193" s="235"/>
      <c r="I193" s="233"/>
      <c r="J193" s="236"/>
      <c r="K193" s="233"/>
      <c r="L193" s="236" t="str">
        <f t="shared" si="36"/>
        <v/>
      </c>
      <c r="M193" s="233" t="str">
        <f t="shared" si="37"/>
        <v/>
      </c>
      <c r="N193" s="101"/>
      <c r="O193" s="100"/>
    </row>
    <row r="194" spans="1:15" ht="22.5" customHeight="1">
      <c r="A194" s="228"/>
      <c r="B194" s="229"/>
      <c r="C194" s="237"/>
      <c r="D194" s="231"/>
      <c r="E194" s="236"/>
      <c r="F194" s="233"/>
      <c r="G194" s="234"/>
      <c r="H194" s="235"/>
      <c r="I194" s="233"/>
      <c r="J194" s="236"/>
      <c r="K194" s="233"/>
      <c r="L194" s="236" t="str">
        <f t="shared" si="36"/>
        <v/>
      </c>
      <c r="M194" s="233" t="str">
        <f t="shared" si="37"/>
        <v/>
      </c>
      <c r="N194" s="101"/>
      <c r="O194" s="100"/>
    </row>
    <row r="195" spans="1:15" ht="22.5" customHeight="1">
      <c r="A195" s="228"/>
      <c r="B195" s="229"/>
      <c r="C195" s="237"/>
      <c r="D195" s="231"/>
      <c r="E195" s="236"/>
      <c r="F195" s="233"/>
      <c r="G195" s="234"/>
      <c r="H195" s="235"/>
      <c r="I195" s="233"/>
      <c r="J195" s="236"/>
      <c r="K195" s="233"/>
      <c r="L195" s="236" t="str">
        <f t="shared" si="36"/>
        <v/>
      </c>
      <c r="M195" s="233" t="str">
        <f t="shared" si="37"/>
        <v/>
      </c>
      <c r="N195" s="101"/>
      <c r="O195" s="100"/>
    </row>
    <row r="196" spans="1:15" ht="22.5" customHeight="1">
      <c r="A196" s="228"/>
      <c r="B196" s="229"/>
      <c r="C196" s="237"/>
      <c r="D196" s="231"/>
      <c r="E196" s="236"/>
      <c r="F196" s="233"/>
      <c r="G196" s="234"/>
      <c r="H196" s="235"/>
      <c r="I196" s="233"/>
      <c r="J196" s="236"/>
      <c r="K196" s="233"/>
      <c r="L196" s="236" t="str">
        <f t="shared" si="36"/>
        <v/>
      </c>
      <c r="M196" s="233" t="str">
        <f t="shared" si="37"/>
        <v/>
      </c>
      <c r="N196" s="101"/>
      <c r="O196" s="100"/>
    </row>
    <row r="197" spans="1:15" ht="22.5" customHeight="1">
      <c r="A197" s="228"/>
      <c r="B197" s="229"/>
      <c r="C197" s="237"/>
      <c r="D197" s="231"/>
      <c r="E197" s="236"/>
      <c r="F197" s="233"/>
      <c r="G197" s="234"/>
      <c r="H197" s="235"/>
      <c r="I197" s="233"/>
      <c r="J197" s="236"/>
      <c r="K197" s="233"/>
      <c r="L197" s="236" t="str">
        <f t="shared" si="36"/>
        <v/>
      </c>
      <c r="M197" s="233" t="str">
        <f t="shared" si="37"/>
        <v/>
      </c>
      <c r="N197" s="101"/>
      <c r="O197" s="100"/>
    </row>
    <row r="198" spans="1:15" ht="22.5" customHeight="1">
      <c r="A198" s="228"/>
      <c r="B198" s="229"/>
      <c r="C198" s="237"/>
      <c r="D198" s="231"/>
      <c r="E198" s="236"/>
      <c r="F198" s="233"/>
      <c r="G198" s="234"/>
      <c r="H198" s="235"/>
      <c r="I198" s="233"/>
      <c r="J198" s="236"/>
      <c r="K198" s="233"/>
      <c r="L198" s="236" t="str">
        <f t="shared" si="36"/>
        <v/>
      </c>
      <c r="M198" s="233" t="str">
        <f t="shared" si="37"/>
        <v/>
      </c>
      <c r="N198" s="101"/>
      <c r="O198" s="100"/>
    </row>
    <row r="199" spans="1:15" ht="22.5" customHeight="1">
      <c r="A199" s="228"/>
      <c r="B199" s="229"/>
      <c r="C199" s="237"/>
      <c r="D199" s="231"/>
      <c r="E199" s="236"/>
      <c r="F199" s="233"/>
      <c r="G199" s="234"/>
      <c r="H199" s="235"/>
      <c r="I199" s="233"/>
      <c r="J199" s="236"/>
      <c r="K199" s="233"/>
      <c r="L199" s="236" t="str">
        <f t="shared" si="36"/>
        <v/>
      </c>
      <c r="M199" s="233" t="str">
        <f t="shared" si="37"/>
        <v/>
      </c>
      <c r="N199" s="101"/>
      <c r="O199" s="100"/>
    </row>
    <row r="200" spans="1:15" ht="22.5" customHeight="1">
      <c r="A200" s="228"/>
      <c r="B200" s="229"/>
      <c r="C200" s="237"/>
      <c r="D200" s="231"/>
      <c r="E200" s="236"/>
      <c r="F200" s="233"/>
      <c r="G200" s="234"/>
      <c r="H200" s="235"/>
      <c r="I200" s="233"/>
      <c r="J200" s="236"/>
      <c r="K200" s="233"/>
      <c r="L200" s="236" t="str">
        <f t="shared" si="36"/>
        <v/>
      </c>
      <c r="M200" s="233" t="str">
        <f t="shared" si="37"/>
        <v/>
      </c>
      <c r="N200" s="101"/>
      <c r="O200" s="100"/>
    </row>
    <row r="201" spans="1:15" ht="22.5" customHeight="1">
      <c r="A201" s="228"/>
      <c r="B201" s="229"/>
      <c r="C201" s="237"/>
      <c r="D201" s="231"/>
      <c r="E201" s="236"/>
      <c r="F201" s="233"/>
      <c r="G201" s="234"/>
      <c r="H201" s="235"/>
      <c r="I201" s="233"/>
      <c r="J201" s="236"/>
      <c r="K201" s="233"/>
      <c r="L201" s="236" t="str">
        <f t="shared" si="36"/>
        <v/>
      </c>
      <c r="M201" s="233" t="str">
        <f t="shared" si="37"/>
        <v/>
      </c>
      <c r="N201" s="101"/>
      <c r="O201" s="100"/>
    </row>
    <row r="202" spans="1:15" ht="22.5" customHeight="1">
      <c r="A202" s="228"/>
      <c r="B202" s="238" t="s">
        <v>117</v>
      </c>
      <c r="C202" s="237"/>
      <c r="D202" s="231"/>
      <c r="E202" s="232"/>
      <c r="F202" s="233"/>
      <c r="G202" s="234">
        <f>SUM(G181:G201)</f>
        <v>0</v>
      </c>
      <c r="H202" s="235"/>
      <c r="I202" s="234">
        <f>SUM(I181:I201)</f>
        <v>0</v>
      </c>
      <c r="J202" s="236"/>
      <c r="K202" s="233">
        <f>SUM(K181:K201)</f>
        <v>0</v>
      </c>
      <c r="L202" s="236"/>
      <c r="M202" s="233">
        <f t="shared" ref="M202" si="38">I202-K202</f>
        <v>0</v>
      </c>
      <c r="N202" s="101"/>
      <c r="O202" s="100">
        <f t="shared" ref="O202" si="39">G202-I202</f>
        <v>0</v>
      </c>
    </row>
    <row r="203" spans="1:15" ht="22.5" customHeight="1">
      <c r="A203" s="228"/>
      <c r="B203" s="229"/>
      <c r="C203" s="237"/>
      <c r="D203" s="240"/>
      <c r="E203" s="232"/>
      <c r="F203" s="233"/>
      <c r="G203" s="234"/>
      <c r="H203" s="235"/>
      <c r="I203" s="234"/>
      <c r="J203" s="236"/>
      <c r="K203" s="233"/>
      <c r="L203" s="236" t="str">
        <f t="shared" ref="L203:L223" si="40">IF(H203="","",H203-J203)</f>
        <v/>
      </c>
      <c r="M203" s="233" t="str">
        <f t="shared" ref="M203:M223" si="41">IF(I203="","",I203-K203)</f>
        <v/>
      </c>
      <c r="N203" s="101"/>
      <c r="O203" s="100"/>
    </row>
    <row r="204" spans="1:15" ht="22.5" customHeight="1">
      <c r="A204" s="228"/>
      <c r="B204" s="229"/>
      <c r="C204" s="230"/>
      <c r="D204" s="231"/>
      <c r="E204" s="236"/>
      <c r="F204" s="233"/>
      <c r="G204" s="234"/>
      <c r="H204" s="235"/>
      <c r="I204" s="233"/>
      <c r="J204" s="236"/>
      <c r="K204" s="233"/>
      <c r="L204" s="236" t="str">
        <f t="shared" si="40"/>
        <v/>
      </c>
      <c r="M204" s="233" t="str">
        <f t="shared" si="41"/>
        <v/>
      </c>
      <c r="N204" s="101"/>
      <c r="O204" s="100"/>
    </row>
    <row r="205" spans="1:15" ht="22.5" customHeight="1">
      <c r="A205" s="228"/>
      <c r="B205" s="229"/>
      <c r="C205" s="237"/>
      <c r="D205" s="231"/>
      <c r="E205" s="236"/>
      <c r="F205" s="233"/>
      <c r="G205" s="234"/>
      <c r="H205" s="235"/>
      <c r="I205" s="233"/>
      <c r="J205" s="236"/>
      <c r="K205" s="233"/>
      <c r="L205" s="236" t="str">
        <f t="shared" si="40"/>
        <v/>
      </c>
      <c r="M205" s="233" t="str">
        <f t="shared" si="41"/>
        <v/>
      </c>
      <c r="N205" s="101"/>
      <c r="O205" s="100"/>
    </row>
    <row r="206" spans="1:15" ht="22.5" customHeight="1">
      <c r="A206" s="228"/>
      <c r="B206" s="229"/>
      <c r="C206" s="237"/>
      <c r="D206" s="231"/>
      <c r="E206" s="236"/>
      <c r="F206" s="233"/>
      <c r="G206" s="234"/>
      <c r="H206" s="235"/>
      <c r="I206" s="233"/>
      <c r="J206" s="236"/>
      <c r="K206" s="233"/>
      <c r="L206" s="236" t="str">
        <f t="shared" si="40"/>
        <v/>
      </c>
      <c r="M206" s="233" t="str">
        <f t="shared" si="41"/>
        <v/>
      </c>
      <c r="N206" s="101"/>
      <c r="O206" s="100"/>
    </row>
    <row r="207" spans="1:15" ht="22.5" customHeight="1">
      <c r="A207" s="228"/>
      <c r="B207" s="229"/>
      <c r="C207" s="237"/>
      <c r="D207" s="231"/>
      <c r="E207" s="236"/>
      <c r="F207" s="233"/>
      <c r="G207" s="234"/>
      <c r="H207" s="235"/>
      <c r="I207" s="233"/>
      <c r="J207" s="236"/>
      <c r="K207" s="233"/>
      <c r="L207" s="236" t="str">
        <f t="shared" si="40"/>
        <v/>
      </c>
      <c r="M207" s="233" t="str">
        <f t="shared" si="41"/>
        <v/>
      </c>
      <c r="N207" s="101"/>
      <c r="O207" s="100"/>
    </row>
    <row r="208" spans="1:15" ht="22.5" customHeight="1">
      <c r="A208" s="228"/>
      <c r="B208" s="229"/>
      <c r="C208" s="237"/>
      <c r="D208" s="231"/>
      <c r="E208" s="236"/>
      <c r="F208" s="233"/>
      <c r="G208" s="234"/>
      <c r="H208" s="235"/>
      <c r="I208" s="233"/>
      <c r="J208" s="236"/>
      <c r="K208" s="233"/>
      <c r="L208" s="236" t="str">
        <f t="shared" si="40"/>
        <v/>
      </c>
      <c r="M208" s="233" t="str">
        <f t="shared" si="41"/>
        <v/>
      </c>
      <c r="N208" s="101"/>
      <c r="O208" s="100"/>
    </row>
    <row r="209" spans="1:15" ht="22.5" customHeight="1">
      <c r="A209" s="228"/>
      <c r="B209" s="229"/>
      <c r="C209" s="237"/>
      <c r="D209" s="231"/>
      <c r="E209" s="236"/>
      <c r="F209" s="233"/>
      <c r="G209" s="234"/>
      <c r="H209" s="235"/>
      <c r="I209" s="233"/>
      <c r="J209" s="236"/>
      <c r="K209" s="233"/>
      <c r="L209" s="236" t="str">
        <f t="shared" si="40"/>
        <v/>
      </c>
      <c r="M209" s="233" t="str">
        <f t="shared" si="41"/>
        <v/>
      </c>
      <c r="N209" s="101"/>
      <c r="O209" s="100"/>
    </row>
    <row r="210" spans="1:15" ht="22.5" customHeight="1">
      <c r="A210" s="228"/>
      <c r="B210" s="229"/>
      <c r="C210" s="237"/>
      <c r="D210" s="231"/>
      <c r="E210" s="236"/>
      <c r="F210" s="233"/>
      <c r="G210" s="234"/>
      <c r="H210" s="235"/>
      <c r="I210" s="233"/>
      <c r="J210" s="236"/>
      <c r="K210" s="233"/>
      <c r="L210" s="236" t="str">
        <f t="shared" si="40"/>
        <v/>
      </c>
      <c r="M210" s="233" t="str">
        <f t="shared" si="41"/>
        <v/>
      </c>
      <c r="N210" s="101"/>
      <c r="O210" s="100"/>
    </row>
    <row r="211" spans="1:15" ht="22.5" customHeight="1">
      <c r="A211" s="228"/>
      <c r="B211" s="229"/>
      <c r="C211" s="237"/>
      <c r="D211" s="231"/>
      <c r="E211" s="236"/>
      <c r="F211" s="233"/>
      <c r="G211" s="234"/>
      <c r="H211" s="235"/>
      <c r="I211" s="233"/>
      <c r="J211" s="236"/>
      <c r="K211" s="233"/>
      <c r="L211" s="236" t="str">
        <f t="shared" si="40"/>
        <v/>
      </c>
      <c r="M211" s="233" t="str">
        <f t="shared" si="41"/>
        <v/>
      </c>
      <c r="N211" s="101"/>
      <c r="O211" s="100"/>
    </row>
    <row r="212" spans="1:15" ht="22.5" customHeight="1">
      <c r="A212" s="228"/>
      <c r="B212" s="229"/>
      <c r="C212" s="237"/>
      <c r="D212" s="231"/>
      <c r="E212" s="236"/>
      <c r="F212" s="233"/>
      <c r="G212" s="234"/>
      <c r="H212" s="235"/>
      <c r="I212" s="233"/>
      <c r="J212" s="236"/>
      <c r="K212" s="233"/>
      <c r="L212" s="236" t="str">
        <f t="shared" si="40"/>
        <v/>
      </c>
      <c r="M212" s="233" t="str">
        <f t="shared" si="41"/>
        <v/>
      </c>
      <c r="N212" s="101"/>
      <c r="O212" s="100"/>
    </row>
    <row r="213" spans="1:15" ht="22.5" customHeight="1">
      <c r="A213" s="228"/>
      <c r="B213" s="229"/>
      <c r="C213" s="237"/>
      <c r="D213" s="231"/>
      <c r="E213" s="236"/>
      <c r="F213" s="233"/>
      <c r="G213" s="234"/>
      <c r="H213" s="235"/>
      <c r="I213" s="233"/>
      <c r="J213" s="236"/>
      <c r="K213" s="233"/>
      <c r="L213" s="236" t="str">
        <f t="shared" si="40"/>
        <v/>
      </c>
      <c r="M213" s="233" t="str">
        <f t="shared" si="41"/>
        <v/>
      </c>
      <c r="N213" s="101"/>
      <c r="O213" s="100"/>
    </row>
    <row r="214" spans="1:15" ht="22.5" customHeight="1">
      <c r="A214" s="228"/>
      <c r="B214" s="229"/>
      <c r="C214" s="237"/>
      <c r="D214" s="231"/>
      <c r="E214" s="236"/>
      <c r="F214" s="233"/>
      <c r="G214" s="234"/>
      <c r="H214" s="235"/>
      <c r="I214" s="233"/>
      <c r="J214" s="236"/>
      <c r="K214" s="233"/>
      <c r="L214" s="236" t="str">
        <f t="shared" si="40"/>
        <v/>
      </c>
      <c r="M214" s="233" t="str">
        <f t="shared" si="41"/>
        <v/>
      </c>
      <c r="N214" s="101"/>
      <c r="O214" s="100"/>
    </row>
    <row r="215" spans="1:15" ht="22.5" customHeight="1">
      <c r="A215" s="228"/>
      <c r="B215" s="229"/>
      <c r="C215" s="237"/>
      <c r="D215" s="231"/>
      <c r="E215" s="236"/>
      <c r="F215" s="233"/>
      <c r="G215" s="234"/>
      <c r="H215" s="235"/>
      <c r="I215" s="233"/>
      <c r="J215" s="236"/>
      <c r="K215" s="233"/>
      <c r="L215" s="236" t="str">
        <f t="shared" si="40"/>
        <v/>
      </c>
      <c r="M215" s="233" t="str">
        <f t="shared" si="41"/>
        <v/>
      </c>
      <c r="N215" s="101"/>
      <c r="O215" s="100"/>
    </row>
    <row r="216" spans="1:15" ht="22.5" customHeight="1">
      <c r="A216" s="228"/>
      <c r="B216" s="229"/>
      <c r="C216" s="237"/>
      <c r="D216" s="231"/>
      <c r="E216" s="236"/>
      <c r="F216" s="233"/>
      <c r="G216" s="234"/>
      <c r="H216" s="235"/>
      <c r="I216" s="233"/>
      <c r="J216" s="236"/>
      <c r="K216" s="233"/>
      <c r="L216" s="236" t="str">
        <f t="shared" si="40"/>
        <v/>
      </c>
      <c r="M216" s="233" t="str">
        <f t="shared" si="41"/>
        <v/>
      </c>
      <c r="N216" s="101"/>
      <c r="O216" s="100"/>
    </row>
    <row r="217" spans="1:15" ht="22.5" customHeight="1">
      <c r="A217" s="228"/>
      <c r="B217" s="229"/>
      <c r="C217" s="237"/>
      <c r="D217" s="231"/>
      <c r="E217" s="236"/>
      <c r="F217" s="233"/>
      <c r="G217" s="234"/>
      <c r="H217" s="235"/>
      <c r="I217" s="233"/>
      <c r="J217" s="236"/>
      <c r="K217" s="233"/>
      <c r="L217" s="236" t="str">
        <f t="shared" si="40"/>
        <v/>
      </c>
      <c r="M217" s="233" t="str">
        <f t="shared" si="41"/>
        <v/>
      </c>
      <c r="N217" s="101"/>
      <c r="O217" s="100"/>
    </row>
    <row r="218" spans="1:15" ht="22.5" customHeight="1">
      <c r="A218" s="228"/>
      <c r="B218" s="229"/>
      <c r="C218" s="237"/>
      <c r="D218" s="231"/>
      <c r="E218" s="236"/>
      <c r="F218" s="233"/>
      <c r="G218" s="234"/>
      <c r="H218" s="235"/>
      <c r="I218" s="233"/>
      <c r="J218" s="236"/>
      <c r="K218" s="233"/>
      <c r="L218" s="236" t="str">
        <f t="shared" si="40"/>
        <v/>
      </c>
      <c r="M218" s="233" t="str">
        <f t="shared" si="41"/>
        <v/>
      </c>
      <c r="N218" s="101"/>
      <c r="O218" s="100"/>
    </row>
    <row r="219" spans="1:15" ht="22.5" customHeight="1">
      <c r="A219" s="228"/>
      <c r="B219" s="229"/>
      <c r="C219" s="237"/>
      <c r="D219" s="231"/>
      <c r="E219" s="236"/>
      <c r="F219" s="233"/>
      <c r="G219" s="234"/>
      <c r="H219" s="235"/>
      <c r="I219" s="233"/>
      <c r="J219" s="236"/>
      <c r="K219" s="233"/>
      <c r="L219" s="236" t="str">
        <f t="shared" si="40"/>
        <v/>
      </c>
      <c r="M219" s="233" t="str">
        <f t="shared" si="41"/>
        <v/>
      </c>
      <c r="N219" s="101"/>
      <c r="O219" s="100"/>
    </row>
    <row r="220" spans="1:15" ht="22.5" customHeight="1">
      <c r="A220" s="228"/>
      <c r="B220" s="229"/>
      <c r="C220" s="237"/>
      <c r="D220" s="231"/>
      <c r="E220" s="236"/>
      <c r="F220" s="233"/>
      <c r="G220" s="234"/>
      <c r="H220" s="235"/>
      <c r="I220" s="233"/>
      <c r="J220" s="236"/>
      <c r="K220" s="233"/>
      <c r="L220" s="236" t="str">
        <f t="shared" si="40"/>
        <v/>
      </c>
      <c r="M220" s="233" t="str">
        <f t="shared" si="41"/>
        <v/>
      </c>
      <c r="N220" s="101"/>
      <c r="O220" s="100"/>
    </row>
    <row r="221" spans="1:15" ht="22.5" customHeight="1">
      <c r="A221" s="228"/>
      <c r="B221" s="229"/>
      <c r="C221" s="237"/>
      <c r="D221" s="231"/>
      <c r="E221" s="236"/>
      <c r="F221" s="233"/>
      <c r="G221" s="234"/>
      <c r="H221" s="235"/>
      <c r="I221" s="233"/>
      <c r="J221" s="236"/>
      <c r="K221" s="233"/>
      <c r="L221" s="236" t="str">
        <f t="shared" si="40"/>
        <v/>
      </c>
      <c r="M221" s="233" t="str">
        <f t="shared" si="41"/>
        <v/>
      </c>
      <c r="N221" s="101"/>
      <c r="O221" s="100"/>
    </row>
    <row r="222" spans="1:15" ht="22.5" customHeight="1">
      <c r="A222" s="228"/>
      <c r="B222" s="229"/>
      <c r="C222" s="237"/>
      <c r="D222" s="231"/>
      <c r="E222" s="236"/>
      <c r="F222" s="233"/>
      <c r="G222" s="234"/>
      <c r="H222" s="235"/>
      <c r="I222" s="233"/>
      <c r="J222" s="236"/>
      <c r="K222" s="233"/>
      <c r="L222" s="236" t="str">
        <f t="shared" si="40"/>
        <v/>
      </c>
      <c r="M222" s="233" t="str">
        <f t="shared" si="41"/>
        <v/>
      </c>
      <c r="N222" s="101"/>
      <c r="O222" s="100"/>
    </row>
    <row r="223" spans="1:15" ht="22.5" customHeight="1">
      <c r="A223" s="228"/>
      <c r="B223" s="229"/>
      <c r="C223" s="237"/>
      <c r="D223" s="231"/>
      <c r="E223" s="236"/>
      <c r="F223" s="233"/>
      <c r="G223" s="234"/>
      <c r="H223" s="235"/>
      <c r="I223" s="233"/>
      <c r="J223" s="236"/>
      <c r="K223" s="233"/>
      <c r="L223" s="236" t="str">
        <f t="shared" si="40"/>
        <v/>
      </c>
      <c r="M223" s="233" t="str">
        <f t="shared" si="41"/>
        <v/>
      </c>
      <c r="N223" s="101"/>
      <c r="O223" s="100"/>
    </row>
    <row r="224" spans="1:15" ht="22.5" customHeight="1">
      <c r="A224" s="228"/>
      <c r="B224" s="238" t="s">
        <v>117</v>
      </c>
      <c r="C224" s="237"/>
      <c r="D224" s="231"/>
      <c r="E224" s="232"/>
      <c r="F224" s="233"/>
      <c r="G224" s="234">
        <f>SUM(G203:G223)</f>
        <v>0</v>
      </c>
      <c r="H224" s="235"/>
      <c r="I224" s="234">
        <f>SUM(I203:I223)</f>
        <v>0</v>
      </c>
      <c r="J224" s="236"/>
      <c r="K224" s="233">
        <f>SUM(K203:K223)</f>
        <v>0</v>
      </c>
      <c r="L224" s="236"/>
      <c r="M224" s="233">
        <f t="shared" ref="M224" si="42">I224-K224</f>
        <v>0</v>
      </c>
      <c r="N224" s="101"/>
      <c r="O224" s="100">
        <f t="shared" ref="O224" si="43">G224-I224</f>
        <v>0</v>
      </c>
    </row>
  </sheetData>
  <sheetProtection sheet="1" objects="1" scenarios="1"/>
  <mergeCells count="14">
    <mergeCell ref="L6:O6"/>
    <mergeCell ref="A1:N1"/>
    <mergeCell ref="A8:C8"/>
    <mergeCell ref="A6:C6"/>
    <mergeCell ref="D6:H6"/>
    <mergeCell ref="C4:F4"/>
    <mergeCell ref="E5:F5"/>
    <mergeCell ref="A7:G7"/>
    <mergeCell ref="H7:I7"/>
    <mergeCell ref="J7:K7"/>
    <mergeCell ref="L7:M7"/>
    <mergeCell ref="N7:O7"/>
    <mergeCell ref="L2:M2"/>
    <mergeCell ref="K5:O5"/>
  </mergeCells>
  <phoneticPr fontId="1"/>
  <dataValidations count="2">
    <dataValidation imeMode="off" allowBlank="1" showInputMessage="1" showErrorMessage="1" sqref="D9:O224" xr:uid="{DACB5320-E96D-4FA6-BE60-B1A43A8862AA}"/>
    <dataValidation imeMode="hiragana" allowBlank="1" showInputMessage="1" showErrorMessage="1" sqref="B9:C224 D6" xr:uid="{C7423E34-11F8-40BF-A3EA-D4F2A37AF731}"/>
  </dataValidations>
  <pageMargins left="0.39370078740157483" right="0" top="0.98425196850393704" bottom="0.39370078740157483" header="0.70866141732283472" footer="0.31496062992125984"/>
  <pageSetup paperSize="9" scale="98" orientation="landscape" blackAndWhite="1" verticalDpi="0" r:id="rId1"/>
  <headerFooter>
    <oddHeader>&amp;RP &amp;P</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sheetPr>
  <dimension ref="A1:AI50"/>
  <sheetViews>
    <sheetView view="pageBreakPreview" zoomScaleNormal="100" zoomScaleSheetLayoutView="100" workbookViewId="0">
      <selection activeCell="B2" sqref="B2:L2"/>
    </sheetView>
  </sheetViews>
  <sheetFormatPr defaultRowHeight="13.5"/>
  <cols>
    <col min="1" max="1" width="13.28515625" style="68" customWidth="1"/>
    <col min="2" max="32" width="4" style="68" customWidth="1"/>
    <col min="33" max="33" width="6.42578125" style="68" customWidth="1"/>
    <col min="34" max="34" width="8.42578125" style="68" customWidth="1"/>
    <col min="35" max="35" width="12.7109375" style="68" customWidth="1"/>
    <col min="36" max="16384" width="9.140625" style="68"/>
  </cols>
  <sheetData>
    <row r="1" spans="1:35" ht="30" customHeight="1">
      <c r="A1" s="802" t="s">
        <v>58</v>
      </c>
      <c r="B1" s="802"/>
      <c r="C1" s="802"/>
      <c r="D1" s="802"/>
      <c r="E1" s="802"/>
      <c r="F1" s="802"/>
      <c r="G1" s="802"/>
      <c r="H1" s="802"/>
      <c r="I1" s="802"/>
      <c r="J1" s="802"/>
      <c r="K1" s="802"/>
      <c r="L1" s="802"/>
      <c r="M1" s="802"/>
      <c r="N1" s="802"/>
      <c r="O1" s="802"/>
      <c r="P1" s="802"/>
      <c r="Q1" s="802"/>
      <c r="R1" s="802"/>
      <c r="S1" s="802"/>
      <c r="T1" s="802"/>
      <c r="U1" s="802"/>
      <c r="V1" s="802"/>
      <c r="W1" s="802"/>
      <c r="X1" s="802"/>
      <c r="Y1" s="802"/>
      <c r="Z1" s="802"/>
      <c r="AA1" s="802"/>
      <c r="AB1" s="802"/>
      <c r="AC1" s="802"/>
      <c r="AD1" s="802"/>
      <c r="AE1" s="802"/>
      <c r="AF1" s="802"/>
      <c r="AG1" s="802"/>
      <c r="AH1" s="802"/>
      <c r="AI1" s="802"/>
    </row>
    <row r="2" spans="1:35" ht="25.5" customHeight="1">
      <c r="A2" s="69" t="s">
        <v>59</v>
      </c>
      <c r="B2" s="806" t="str">
        <f>IF('請求書(ＰＣ作成用)'!D5="","",'請求書(ＰＣ作成用)'!D5)</f>
        <v/>
      </c>
      <c r="C2" s="806"/>
      <c r="D2" s="806"/>
      <c r="E2" s="806"/>
      <c r="F2" s="806"/>
      <c r="G2" s="806"/>
      <c r="H2" s="806"/>
      <c r="I2" s="806"/>
      <c r="J2" s="806"/>
      <c r="K2" s="806"/>
      <c r="L2" s="806"/>
    </row>
    <row r="3" spans="1:35" ht="22.5" customHeight="1">
      <c r="B3" s="807"/>
      <c r="C3" s="807"/>
      <c r="D3" s="70" t="s">
        <v>80</v>
      </c>
      <c r="E3" s="255"/>
      <c r="F3" s="70" t="s">
        <v>81</v>
      </c>
      <c r="V3" s="71"/>
      <c r="W3" s="71"/>
      <c r="X3" s="71"/>
      <c r="Y3" s="71"/>
      <c r="AC3" s="71" t="s">
        <v>60</v>
      </c>
      <c r="AD3" s="71"/>
      <c r="AF3" s="806" t="str">
        <f>IF('請求書(ＰＣ作成用)'!X8="","",'請求書(ＰＣ作成用)'!X8)</f>
        <v/>
      </c>
      <c r="AG3" s="806"/>
      <c r="AH3" s="806"/>
      <c r="AI3" s="806"/>
    </row>
    <row r="4" spans="1:35" s="74" customFormat="1" ht="22.5" customHeight="1">
      <c r="A4" s="72" t="s">
        <v>61</v>
      </c>
      <c r="B4" s="73">
        <v>1</v>
      </c>
      <c r="C4" s="73">
        <v>2</v>
      </c>
      <c r="D4" s="73">
        <v>3</v>
      </c>
      <c r="E4" s="73">
        <v>4</v>
      </c>
      <c r="F4" s="73">
        <v>5</v>
      </c>
      <c r="G4" s="73">
        <v>6</v>
      </c>
      <c r="H4" s="73">
        <v>7</v>
      </c>
      <c r="I4" s="73">
        <v>8</v>
      </c>
      <c r="J4" s="73">
        <v>9</v>
      </c>
      <c r="K4" s="73">
        <v>10</v>
      </c>
      <c r="L4" s="73">
        <v>11</v>
      </c>
      <c r="M4" s="73">
        <v>12</v>
      </c>
      <c r="N4" s="73">
        <v>13</v>
      </c>
      <c r="O4" s="73">
        <v>14</v>
      </c>
      <c r="P4" s="73">
        <v>15</v>
      </c>
      <c r="Q4" s="73">
        <v>16</v>
      </c>
      <c r="R4" s="73">
        <v>17</v>
      </c>
      <c r="S4" s="73">
        <v>18</v>
      </c>
      <c r="T4" s="73">
        <v>19</v>
      </c>
      <c r="U4" s="73">
        <v>20</v>
      </c>
      <c r="V4" s="73">
        <v>21</v>
      </c>
      <c r="W4" s="73">
        <v>22</v>
      </c>
      <c r="X4" s="73">
        <v>23</v>
      </c>
      <c r="Y4" s="73">
        <v>24</v>
      </c>
      <c r="Z4" s="73">
        <v>25</v>
      </c>
      <c r="AA4" s="73">
        <v>26</v>
      </c>
      <c r="AB4" s="73">
        <v>27</v>
      </c>
      <c r="AC4" s="73">
        <v>28</v>
      </c>
      <c r="AD4" s="73">
        <v>29</v>
      </c>
      <c r="AE4" s="73">
        <v>30</v>
      </c>
      <c r="AF4" s="73">
        <v>31</v>
      </c>
      <c r="AG4" s="73" t="s">
        <v>62</v>
      </c>
      <c r="AH4" s="73" t="s">
        <v>63</v>
      </c>
      <c r="AI4" s="73" t="s">
        <v>62</v>
      </c>
    </row>
    <row r="5" spans="1:35" ht="22.5" customHeight="1">
      <c r="A5" s="256"/>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8" t="str">
        <f>IF(SUM(B5:AF5)=0,"",SUM(B5:AF5))</f>
        <v/>
      </c>
      <c r="AH5" s="259"/>
      <c r="AI5" s="260" t="str">
        <f>IF(ISERROR(AH5*AG5),"",ROUND(AH5*AG5,0))</f>
        <v/>
      </c>
    </row>
    <row r="6" spans="1:35" ht="22.5" customHeight="1">
      <c r="A6" s="256"/>
      <c r="B6" s="257"/>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8" t="str">
        <f t="shared" ref="AG6:AG24" si="0">IF(SUM(B6:AF6)=0,"",SUM(B6:AF6))</f>
        <v/>
      </c>
      <c r="AH6" s="259"/>
      <c r="AI6" s="260" t="str">
        <f t="shared" ref="AI6:AI24" si="1">IF(ISERROR(AH6*AG6),"",ROUND(AH6*AG6,0))</f>
        <v/>
      </c>
    </row>
    <row r="7" spans="1:35" ht="22.5" customHeight="1">
      <c r="A7" s="256"/>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8" t="str">
        <f t="shared" si="0"/>
        <v/>
      </c>
      <c r="AH7" s="259"/>
      <c r="AI7" s="260" t="str">
        <f t="shared" si="1"/>
        <v/>
      </c>
    </row>
    <row r="8" spans="1:35" ht="22.5" customHeight="1">
      <c r="A8" s="256"/>
      <c r="B8" s="257"/>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8" t="str">
        <f t="shared" si="0"/>
        <v/>
      </c>
      <c r="AH8" s="259"/>
      <c r="AI8" s="260" t="str">
        <f t="shared" si="1"/>
        <v/>
      </c>
    </row>
    <row r="9" spans="1:35" ht="22.5" customHeight="1">
      <c r="A9" s="256"/>
      <c r="B9" s="257"/>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8" t="str">
        <f t="shared" si="0"/>
        <v/>
      </c>
      <c r="AH9" s="259"/>
      <c r="AI9" s="260" t="str">
        <f t="shared" si="1"/>
        <v/>
      </c>
    </row>
    <row r="10" spans="1:35" ht="22.5" customHeight="1">
      <c r="A10" s="256"/>
      <c r="B10" s="257"/>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8" t="str">
        <f t="shared" si="0"/>
        <v/>
      </c>
      <c r="AH10" s="259"/>
      <c r="AI10" s="260" t="str">
        <f t="shared" si="1"/>
        <v/>
      </c>
    </row>
    <row r="11" spans="1:35" ht="22.5" customHeight="1">
      <c r="A11" s="256"/>
      <c r="B11" s="257"/>
      <c r="C11" s="257"/>
      <c r="D11" s="257"/>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8" t="str">
        <f t="shared" si="0"/>
        <v/>
      </c>
      <c r="AH11" s="259"/>
      <c r="AI11" s="260" t="str">
        <f t="shared" si="1"/>
        <v/>
      </c>
    </row>
    <row r="12" spans="1:35" ht="22.5" customHeight="1">
      <c r="A12" s="256"/>
      <c r="B12" s="257"/>
      <c r="C12" s="257"/>
      <c r="D12" s="257"/>
      <c r="E12" s="257"/>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8" t="str">
        <f t="shared" si="0"/>
        <v/>
      </c>
      <c r="AH12" s="259"/>
      <c r="AI12" s="260" t="str">
        <f t="shared" si="1"/>
        <v/>
      </c>
    </row>
    <row r="13" spans="1:35" ht="22.5" customHeight="1">
      <c r="A13" s="256"/>
      <c r="B13" s="257"/>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8" t="str">
        <f t="shared" si="0"/>
        <v/>
      </c>
      <c r="AH13" s="259"/>
      <c r="AI13" s="260" t="str">
        <f t="shared" si="1"/>
        <v/>
      </c>
    </row>
    <row r="14" spans="1:35" ht="22.5" customHeight="1">
      <c r="A14" s="256"/>
      <c r="B14" s="257"/>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8" t="str">
        <f t="shared" si="0"/>
        <v/>
      </c>
      <c r="AH14" s="259"/>
      <c r="AI14" s="260" t="str">
        <f t="shared" si="1"/>
        <v/>
      </c>
    </row>
    <row r="15" spans="1:35" ht="22.5" customHeight="1">
      <c r="A15" s="256"/>
      <c r="B15" s="257"/>
      <c r="C15" s="257"/>
      <c r="D15" s="257"/>
      <c r="E15" s="257"/>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8" t="str">
        <f t="shared" si="0"/>
        <v/>
      </c>
      <c r="AH15" s="259"/>
      <c r="AI15" s="260" t="str">
        <f t="shared" si="1"/>
        <v/>
      </c>
    </row>
    <row r="16" spans="1:35" ht="22.5" customHeight="1">
      <c r="A16" s="256"/>
      <c r="B16" s="257"/>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8" t="str">
        <f t="shared" si="0"/>
        <v/>
      </c>
      <c r="AH16" s="259"/>
      <c r="AI16" s="260" t="str">
        <f t="shared" si="1"/>
        <v/>
      </c>
    </row>
    <row r="17" spans="1:35" ht="22.5" customHeight="1">
      <c r="A17" s="256"/>
      <c r="B17" s="257"/>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8" t="str">
        <f t="shared" si="0"/>
        <v/>
      </c>
      <c r="AH17" s="259"/>
      <c r="AI17" s="260" t="str">
        <f t="shared" si="1"/>
        <v/>
      </c>
    </row>
    <row r="18" spans="1:35" ht="22.5" customHeight="1">
      <c r="A18" s="256"/>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8" t="str">
        <f t="shared" si="0"/>
        <v/>
      </c>
      <c r="AH18" s="259"/>
      <c r="AI18" s="260" t="str">
        <f t="shared" si="1"/>
        <v/>
      </c>
    </row>
    <row r="19" spans="1:35" ht="22.5" customHeight="1">
      <c r="A19" s="256"/>
      <c r="B19" s="257"/>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8" t="str">
        <f t="shared" si="0"/>
        <v/>
      </c>
      <c r="AH19" s="259"/>
      <c r="AI19" s="260" t="str">
        <f t="shared" si="1"/>
        <v/>
      </c>
    </row>
    <row r="20" spans="1:35" ht="22.5" customHeight="1">
      <c r="A20" s="256"/>
      <c r="B20" s="257"/>
      <c r="C20" s="257"/>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8" t="str">
        <f t="shared" si="0"/>
        <v/>
      </c>
      <c r="AH20" s="259"/>
      <c r="AI20" s="260" t="str">
        <f t="shared" si="1"/>
        <v/>
      </c>
    </row>
    <row r="21" spans="1:35" ht="22.5" customHeight="1">
      <c r="A21" s="256"/>
      <c r="B21" s="257"/>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8" t="str">
        <f t="shared" si="0"/>
        <v/>
      </c>
      <c r="AH21" s="259"/>
      <c r="AI21" s="260" t="str">
        <f t="shared" si="1"/>
        <v/>
      </c>
    </row>
    <row r="22" spans="1:35" ht="22.5" customHeight="1">
      <c r="A22" s="256"/>
      <c r="B22" s="257"/>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8" t="str">
        <f t="shared" si="0"/>
        <v/>
      </c>
      <c r="AH22" s="259"/>
      <c r="AI22" s="260" t="str">
        <f t="shared" si="1"/>
        <v/>
      </c>
    </row>
    <row r="23" spans="1:35" ht="22.5" customHeight="1">
      <c r="A23" s="256"/>
      <c r="B23" s="257"/>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8" t="str">
        <f t="shared" si="0"/>
        <v/>
      </c>
      <c r="AH23" s="259"/>
      <c r="AI23" s="260" t="str">
        <f t="shared" si="1"/>
        <v/>
      </c>
    </row>
    <row r="24" spans="1:35" ht="22.5" customHeight="1">
      <c r="A24" s="256"/>
      <c r="B24" s="257"/>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8" t="str">
        <f t="shared" si="0"/>
        <v/>
      </c>
      <c r="AH24" s="259"/>
      <c r="AI24" s="260" t="str">
        <f t="shared" si="1"/>
        <v/>
      </c>
    </row>
    <row r="25" spans="1:35" ht="22.5" customHeight="1">
      <c r="A25" s="261"/>
      <c r="B25" s="262"/>
      <c r="C25" s="262"/>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803"/>
      <c r="AF25" s="803"/>
      <c r="AG25" s="804" t="s">
        <v>64</v>
      </c>
      <c r="AH25" s="805"/>
      <c r="AI25" s="263" t="str">
        <f>IF(SUM(AI5:AI24)=0,"",SUM(AI5:AI24))</f>
        <v/>
      </c>
    </row>
    <row r="26" spans="1:35" ht="30" customHeight="1">
      <c r="A26" s="802" t="s">
        <v>58</v>
      </c>
      <c r="B26" s="802"/>
      <c r="C26" s="802"/>
      <c r="D26" s="802"/>
      <c r="E26" s="802"/>
      <c r="F26" s="802"/>
      <c r="G26" s="802"/>
      <c r="H26" s="802"/>
      <c r="I26" s="802"/>
      <c r="J26" s="802"/>
      <c r="K26" s="802"/>
      <c r="L26" s="802"/>
      <c r="M26" s="802"/>
      <c r="N26" s="802"/>
      <c r="O26" s="802"/>
      <c r="P26" s="802"/>
      <c r="Q26" s="802"/>
      <c r="R26" s="802"/>
      <c r="S26" s="802"/>
      <c r="T26" s="802"/>
      <c r="U26" s="802"/>
      <c r="V26" s="802"/>
      <c r="W26" s="802"/>
      <c r="X26" s="802"/>
      <c r="Y26" s="802"/>
      <c r="Z26" s="802"/>
      <c r="AA26" s="802"/>
      <c r="AB26" s="802"/>
      <c r="AC26" s="802"/>
      <c r="AD26" s="802"/>
      <c r="AE26" s="802"/>
      <c r="AF26" s="802"/>
      <c r="AG26" s="802"/>
      <c r="AH26" s="802"/>
      <c r="AI26" s="802"/>
    </row>
    <row r="27" spans="1:35" ht="25.5" customHeight="1">
      <c r="A27" s="69" t="s">
        <v>59</v>
      </c>
      <c r="B27" s="808" t="str">
        <f>B2</f>
        <v/>
      </c>
      <c r="C27" s="808"/>
      <c r="D27" s="808"/>
      <c r="E27" s="808"/>
      <c r="F27" s="808"/>
      <c r="G27" s="808"/>
      <c r="H27" s="808"/>
      <c r="I27" s="808"/>
      <c r="J27" s="808"/>
      <c r="K27" s="808"/>
      <c r="L27" s="808"/>
    </row>
    <row r="28" spans="1:35" ht="22.5" customHeight="1">
      <c r="B28" s="807"/>
      <c r="C28" s="807"/>
      <c r="D28" s="70" t="s">
        <v>80</v>
      </c>
      <c r="E28" s="264">
        <f>E3</f>
        <v>0</v>
      </c>
      <c r="F28" s="70" t="s">
        <v>81</v>
      </c>
      <c r="V28" s="71"/>
      <c r="W28" s="71"/>
      <c r="X28" s="71"/>
      <c r="Y28" s="71"/>
      <c r="AC28" s="71" t="s">
        <v>60</v>
      </c>
      <c r="AD28" s="71"/>
      <c r="AF28" s="806" t="str">
        <f>AF3</f>
        <v/>
      </c>
      <c r="AG28" s="806"/>
      <c r="AH28" s="806"/>
      <c r="AI28" s="806"/>
    </row>
    <row r="29" spans="1:35" s="74" customFormat="1" ht="22.5" customHeight="1">
      <c r="A29" s="72" t="s">
        <v>61</v>
      </c>
      <c r="B29" s="73">
        <v>1</v>
      </c>
      <c r="C29" s="73">
        <v>2</v>
      </c>
      <c r="D29" s="73">
        <v>3</v>
      </c>
      <c r="E29" s="73">
        <v>4</v>
      </c>
      <c r="F29" s="73">
        <v>5</v>
      </c>
      <c r="G29" s="73">
        <v>6</v>
      </c>
      <c r="H29" s="73">
        <v>7</v>
      </c>
      <c r="I29" s="73">
        <v>8</v>
      </c>
      <c r="J29" s="73">
        <v>9</v>
      </c>
      <c r="K29" s="73">
        <v>10</v>
      </c>
      <c r="L29" s="73">
        <v>11</v>
      </c>
      <c r="M29" s="73">
        <v>12</v>
      </c>
      <c r="N29" s="73">
        <v>13</v>
      </c>
      <c r="O29" s="73">
        <v>14</v>
      </c>
      <c r="P29" s="73">
        <v>15</v>
      </c>
      <c r="Q29" s="73">
        <v>16</v>
      </c>
      <c r="R29" s="73">
        <v>17</v>
      </c>
      <c r="S29" s="73">
        <v>18</v>
      </c>
      <c r="T29" s="73">
        <v>19</v>
      </c>
      <c r="U29" s="73">
        <v>20</v>
      </c>
      <c r="V29" s="73">
        <v>21</v>
      </c>
      <c r="W29" s="73">
        <v>22</v>
      </c>
      <c r="X29" s="73">
        <v>23</v>
      </c>
      <c r="Y29" s="73">
        <v>24</v>
      </c>
      <c r="Z29" s="73">
        <v>25</v>
      </c>
      <c r="AA29" s="73">
        <v>26</v>
      </c>
      <c r="AB29" s="73">
        <v>27</v>
      </c>
      <c r="AC29" s="73">
        <v>28</v>
      </c>
      <c r="AD29" s="73">
        <v>29</v>
      </c>
      <c r="AE29" s="73">
        <v>30</v>
      </c>
      <c r="AF29" s="73">
        <v>31</v>
      </c>
      <c r="AG29" s="73" t="s">
        <v>62</v>
      </c>
      <c r="AH29" s="73" t="s">
        <v>63</v>
      </c>
      <c r="AI29" s="73" t="s">
        <v>62</v>
      </c>
    </row>
    <row r="30" spans="1:35" ht="22.5" customHeight="1">
      <c r="A30" s="86"/>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75" t="str">
        <f>IF(SUM(B30:AF30)=0,"",SUM(B30:AF30))</f>
        <v/>
      </c>
      <c r="AH30" s="88"/>
      <c r="AI30" s="83" t="str">
        <f>IF(ISERROR(AH30*AG30),"",ROUND(AH30*AG30,0))</f>
        <v/>
      </c>
    </row>
    <row r="31" spans="1:35" ht="22.5" customHeight="1">
      <c r="A31" s="86"/>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75" t="str">
        <f t="shared" ref="AG31:AG49" si="2">IF(SUM(B31:AF31)=0,"",SUM(B31:AF31))</f>
        <v/>
      </c>
      <c r="AH31" s="88"/>
      <c r="AI31" s="83" t="str">
        <f t="shared" ref="AI31:AI49" si="3">IF(ISERROR(AH31*AG31),"",ROUND(AH31*AG31,0))</f>
        <v/>
      </c>
    </row>
    <row r="32" spans="1:35" ht="22.5" customHeight="1">
      <c r="A32" s="86"/>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75" t="str">
        <f t="shared" si="2"/>
        <v/>
      </c>
      <c r="AH32" s="88"/>
      <c r="AI32" s="83" t="str">
        <f t="shared" si="3"/>
        <v/>
      </c>
    </row>
    <row r="33" spans="1:35" ht="22.5" customHeight="1">
      <c r="A33" s="86"/>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75" t="str">
        <f t="shared" si="2"/>
        <v/>
      </c>
      <c r="AH33" s="88"/>
      <c r="AI33" s="83" t="str">
        <f t="shared" si="3"/>
        <v/>
      </c>
    </row>
    <row r="34" spans="1:35" ht="22.5" customHeight="1">
      <c r="A34" s="86"/>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75" t="str">
        <f t="shared" si="2"/>
        <v/>
      </c>
      <c r="AH34" s="88"/>
      <c r="AI34" s="83" t="str">
        <f t="shared" si="3"/>
        <v/>
      </c>
    </row>
    <row r="35" spans="1:35" ht="22.5" customHeight="1">
      <c r="A35" s="86"/>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75" t="str">
        <f t="shared" si="2"/>
        <v/>
      </c>
      <c r="AH35" s="88"/>
      <c r="AI35" s="83" t="str">
        <f t="shared" si="3"/>
        <v/>
      </c>
    </row>
    <row r="36" spans="1:35" ht="22.5" customHeight="1">
      <c r="A36" s="86"/>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75" t="str">
        <f t="shared" si="2"/>
        <v/>
      </c>
      <c r="AH36" s="88"/>
      <c r="AI36" s="83" t="str">
        <f t="shared" si="3"/>
        <v/>
      </c>
    </row>
    <row r="37" spans="1:35" ht="22.5" customHeight="1">
      <c r="A37" s="86"/>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75" t="str">
        <f t="shared" si="2"/>
        <v/>
      </c>
      <c r="AH37" s="88"/>
      <c r="AI37" s="83" t="str">
        <f t="shared" si="3"/>
        <v/>
      </c>
    </row>
    <row r="38" spans="1:35" ht="22.5" customHeight="1">
      <c r="A38" s="86"/>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75" t="str">
        <f t="shared" si="2"/>
        <v/>
      </c>
      <c r="AH38" s="88"/>
      <c r="AI38" s="83" t="str">
        <f t="shared" si="3"/>
        <v/>
      </c>
    </row>
    <row r="39" spans="1:35" ht="22.5" customHeight="1">
      <c r="A39" s="86"/>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75" t="str">
        <f t="shared" si="2"/>
        <v/>
      </c>
      <c r="AH39" s="88"/>
      <c r="AI39" s="83" t="str">
        <f t="shared" si="3"/>
        <v/>
      </c>
    </row>
    <row r="40" spans="1:35" ht="22.5" customHeight="1">
      <c r="A40" s="86"/>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75" t="str">
        <f t="shared" si="2"/>
        <v/>
      </c>
      <c r="AH40" s="88"/>
      <c r="AI40" s="83" t="str">
        <f t="shared" si="3"/>
        <v/>
      </c>
    </row>
    <row r="41" spans="1:35" ht="22.5" customHeight="1">
      <c r="A41" s="86"/>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75" t="str">
        <f t="shared" si="2"/>
        <v/>
      </c>
      <c r="AH41" s="88"/>
      <c r="AI41" s="83" t="str">
        <f t="shared" si="3"/>
        <v/>
      </c>
    </row>
    <row r="42" spans="1:35" ht="22.5" customHeight="1">
      <c r="A42" s="86"/>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75" t="str">
        <f t="shared" si="2"/>
        <v/>
      </c>
      <c r="AH42" s="88"/>
      <c r="AI42" s="83" t="str">
        <f t="shared" si="3"/>
        <v/>
      </c>
    </row>
    <row r="43" spans="1:35" ht="22.5" customHeight="1">
      <c r="A43" s="86"/>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75" t="str">
        <f t="shared" si="2"/>
        <v/>
      </c>
      <c r="AH43" s="88"/>
      <c r="AI43" s="83" t="str">
        <f t="shared" si="3"/>
        <v/>
      </c>
    </row>
    <row r="44" spans="1:35" ht="22.5" customHeight="1">
      <c r="A44" s="86"/>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75" t="str">
        <f t="shared" si="2"/>
        <v/>
      </c>
      <c r="AH44" s="88"/>
      <c r="AI44" s="83" t="str">
        <f t="shared" si="3"/>
        <v/>
      </c>
    </row>
    <row r="45" spans="1:35" ht="22.5" customHeight="1">
      <c r="A45" s="86"/>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75" t="str">
        <f t="shared" si="2"/>
        <v/>
      </c>
      <c r="AH45" s="88"/>
      <c r="AI45" s="83" t="str">
        <f t="shared" si="3"/>
        <v/>
      </c>
    </row>
    <row r="46" spans="1:35" ht="22.5" customHeight="1">
      <c r="A46" s="86"/>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75" t="str">
        <f t="shared" si="2"/>
        <v/>
      </c>
      <c r="AH46" s="88"/>
      <c r="AI46" s="83" t="str">
        <f t="shared" si="3"/>
        <v/>
      </c>
    </row>
    <row r="47" spans="1:35" ht="22.5" customHeight="1">
      <c r="A47" s="86"/>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75" t="str">
        <f t="shared" si="2"/>
        <v/>
      </c>
      <c r="AH47" s="88"/>
      <c r="AI47" s="83" t="str">
        <f t="shared" si="3"/>
        <v/>
      </c>
    </row>
    <row r="48" spans="1:35" ht="22.5" customHeight="1">
      <c r="A48" s="86"/>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75" t="str">
        <f t="shared" si="2"/>
        <v/>
      </c>
      <c r="AH48" s="88"/>
      <c r="AI48" s="83" t="str">
        <f t="shared" si="3"/>
        <v/>
      </c>
    </row>
    <row r="49" spans="1:35" ht="22.5" customHeight="1">
      <c r="A49" s="86"/>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75" t="str">
        <f t="shared" si="2"/>
        <v/>
      </c>
      <c r="AH49" s="88"/>
      <c r="AI49" s="83" t="str">
        <f t="shared" si="3"/>
        <v/>
      </c>
    </row>
    <row r="50" spans="1:35" ht="22.5" customHeight="1">
      <c r="A50" s="84"/>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09"/>
      <c r="AF50" s="809"/>
      <c r="AG50" s="810" t="s">
        <v>64</v>
      </c>
      <c r="AH50" s="811"/>
      <c r="AI50" s="76" t="str">
        <f>IF(SUM(AI30:AI49)=0,"",SUM(AI30:AI49))</f>
        <v/>
      </c>
    </row>
  </sheetData>
  <sheetProtection sheet="1" objects="1" scenarios="1"/>
  <mergeCells count="12">
    <mergeCell ref="A26:AI26"/>
    <mergeCell ref="B27:L27"/>
    <mergeCell ref="AF28:AI28"/>
    <mergeCell ref="AE50:AF50"/>
    <mergeCell ref="AG50:AH50"/>
    <mergeCell ref="B28:C28"/>
    <mergeCell ref="A1:AI1"/>
    <mergeCell ref="AE25:AF25"/>
    <mergeCell ref="AG25:AH25"/>
    <mergeCell ref="B2:L2"/>
    <mergeCell ref="AF3:AI3"/>
    <mergeCell ref="B3:C3"/>
  </mergeCells>
  <phoneticPr fontId="1"/>
  <pageMargins left="0.19685039370078741" right="0" top="0.78740157480314965" bottom="0" header="0.78740157480314965" footer="0.51181102362204722"/>
  <pageSetup paperSize="9" scale="97" orientation="landscape" verticalDpi="0" r:id="rId1"/>
  <headerFooter alignWithMargins="0">
    <oddHeader>&amp;Rp &amp;P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I54"/>
  <sheetViews>
    <sheetView view="pageBreakPreview" zoomScale="80" zoomScaleNormal="80" zoomScaleSheetLayoutView="80" workbookViewId="0">
      <pane xSplit="2" ySplit="2" topLeftCell="C3" activePane="bottomRight" state="frozen"/>
      <selection pane="topRight" activeCell="C1" sqref="C1"/>
      <selection pane="bottomLeft" activeCell="A3" sqref="A3"/>
      <selection pane="bottomRight" activeCell="D11" sqref="D11"/>
    </sheetView>
  </sheetViews>
  <sheetFormatPr defaultRowHeight="13.5"/>
  <cols>
    <col min="1" max="2" width="5.7109375" style="32" customWidth="1"/>
    <col min="3" max="4" width="30.7109375" style="32" customWidth="1"/>
    <col min="5" max="5" width="9.7109375" style="32" customWidth="1"/>
    <col min="6" max="7" width="16.140625" style="32" customWidth="1"/>
    <col min="8" max="8" width="18.7109375" style="32" customWidth="1"/>
    <col min="9" max="9" width="20.7109375" style="32" customWidth="1"/>
    <col min="10" max="16384" width="9.140625" style="32"/>
  </cols>
  <sheetData>
    <row r="1" spans="1:9" ht="36.950000000000003" customHeight="1">
      <c r="A1" s="812" t="s">
        <v>32</v>
      </c>
      <c r="B1" s="812"/>
      <c r="C1" s="812"/>
      <c r="D1" s="812"/>
      <c r="E1" s="812"/>
      <c r="F1" s="812"/>
      <c r="G1" s="812"/>
      <c r="H1" s="812"/>
      <c r="I1" s="812"/>
    </row>
    <row r="2" spans="1:9" ht="27.95" customHeight="1">
      <c r="A2" s="210" t="s">
        <v>0</v>
      </c>
      <c r="B2" s="211" t="s">
        <v>1</v>
      </c>
      <c r="C2" s="205" t="s">
        <v>5</v>
      </c>
      <c r="D2" s="205" t="s">
        <v>6</v>
      </c>
      <c r="E2" s="205" t="s">
        <v>2</v>
      </c>
      <c r="F2" s="205" t="s">
        <v>7</v>
      </c>
      <c r="G2" s="205" t="s">
        <v>8</v>
      </c>
      <c r="H2" s="205" t="s">
        <v>10</v>
      </c>
      <c r="I2" s="205" t="s">
        <v>11</v>
      </c>
    </row>
    <row r="3" spans="1:9" ht="27.95" customHeight="1">
      <c r="A3" s="20"/>
      <c r="B3" s="21"/>
      <c r="C3" s="22"/>
      <c r="D3" s="23"/>
      <c r="E3" s="24"/>
      <c r="F3" s="25"/>
      <c r="G3" s="26"/>
      <c r="H3" s="26"/>
      <c r="I3" s="23"/>
    </row>
    <row r="4" spans="1:9" ht="27.95" customHeight="1">
      <c r="A4" s="20"/>
      <c r="B4" s="21"/>
      <c r="C4" s="23"/>
      <c r="D4" s="23"/>
      <c r="E4" s="24"/>
      <c r="F4" s="25"/>
      <c r="G4" s="26"/>
      <c r="H4" s="26"/>
      <c r="I4" s="23"/>
    </row>
    <row r="5" spans="1:9" ht="27.95" customHeight="1">
      <c r="A5" s="20"/>
      <c r="B5" s="21"/>
      <c r="C5" s="23"/>
      <c r="D5" s="23"/>
      <c r="E5" s="24"/>
      <c r="F5" s="25"/>
      <c r="G5" s="26"/>
      <c r="H5" s="26"/>
      <c r="I5" s="23"/>
    </row>
    <row r="6" spans="1:9" ht="27.95" customHeight="1">
      <c r="A6" s="20"/>
      <c r="B6" s="21"/>
      <c r="C6" s="23"/>
      <c r="D6" s="23"/>
      <c r="E6" s="24"/>
      <c r="F6" s="25"/>
      <c r="G6" s="26"/>
      <c r="H6" s="26"/>
      <c r="I6" s="23"/>
    </row>
    <row r="7" spans="1:9" ht="27.95" customHeight="1">
      <c r="A7" s="20"/>
      <c r="B7" s="21"/>
      <c r="C7" s="23"/>
      <c r="D7" s="23"/>
      <c r="E7" s="24"/>
      <c r="F7" s="25"/>
      <c r="G7" s="26"/>
      <c r="H7" s="26"/>
      <c r="I7" s="23"/>
    </row>
    <row r="8" spans="1:9" ht="27.95" customHeight="1">
      <c r="A8" s="20"/>
      <c r="B8" s="21"/>
      <c r="C8" s="23"/>
      <c r="D8" s="23"/>
      <c r="E8" s="24"/>
      <c r="F8" s="25"/>
      <c r="G8" s="26"/>
      <c r="H8" s="26"/>
      <c r="I8" s="23"/>
    </row>
    <row r="9" spans="1:9" ht="27.95" customHeight="1">
      <c r="A9" s="20"/>
      <c r="B9" s="21"/>
      <c r="C9" s="23"/>
      <c r="D9" s="23"/>
      <c r="E9" s="24"/>
      <c r="F9" s="25"/>
      <c r="G9" s="26"/>
      <c r="H9" s="26"/>
      <c r="I9" s="23"/>
    </row>
    <row r="10" spans="1:9" ht="27.95" customHeight="1">
      <c r="A10" s="20"/>
      <c r="B10" s="21"/>
      <c r="C10" s="23"/>
      <c r="D10" s="23"/>
      <c r="E10" s="24"/>
      <c r="F10" s="25"/>
      <c r="G10" s="26"/>
      <c r="H10" s="26"/>
      <c r="I10" s="23"/>
    </row>
    <row r="11" spans="1:9" ht="27.95" customHeight="1">
      <c r="A11" s="20"/>
      <c r="B11" s="21"/>
      <c r="C11" s="23"/>
      <c r="D11" s="23"/>
      <c r="E11" s="24"/>
      <c r="F11" s="25"/>
      <c r="G11" s="26"/>
      <c r="H11" s="26"/>
      <c r="I11" s="23"/>
    </row>
    <row r="12" spans="1:9" ht="27.95" customHeight="1">
      <c r="A12" s="20"/>
      <c r="B12" s="21"/>
      <c r="C12" s="23"/>
      <c r="D12" s="23"/>
      <c r="E12" s="24"/>
      <c r="F12" s="25"/>
      <c r="G12" s="26"/>
      <c r="H12" s="26"/>
      <c r="I12" s="23"/>
    </row>
    <row r="13" spans="1:9" ht="27.95" customHeight="1">
      <c r="A13" s="20"/>
      <c r="B13" s="21"/>
      <c r="C13" s="23"/>
      <c r="D13" s="23"/>
      <c r="E13" s="24"/>
      <c r="F13" s="25"/>
      <c r="G13" s="26"/>
      <c r="H13" s="26"/>
      <c r="I13" s="23"/>
    </row>
    <row r="14" spans="1:9" ht="27.95" customHeight="1">
      <c r="A14" s="20"/>
      <c r="B14" s="21"/>
      <c r="C14" s="23"/>
      <c r="D14" s="23"/>
      <c r="E14" s="24"/>
      <c r="F14" s="25"/>
      <c r="G14" s="26"/>
      <c r="H14" s="26"/>
      <c r="I14" s="23"/>
    </row>
    <row r="15" spans="1:9" ht="27.95" customHeight="1">
      <c r="A15" s="20"/>
      <c r="B15" s="21"/>
      <c r="C15" s="23"/>
      <c r="D15" s="23"/>
      <c r="E15" s="24"/>
      <c r="F15" s="25"/>
      <c r="G15" s="26"/>
      <c r="H15" s="26"/>
      <c r="I15" s="23"/>
    </row>
    <row r="16" spans="1:9" ht="27.95" customHeight="1">
      <c r="A16" s="20"/>
      <c r="B16" s="21"/>
      <c r="C16" s="23"/>
      <c r="D16" s="23"/>
      <c r="E16" s="24"/>
      <c r="F16" s="25"/>
      <c r="G16" s="26"/>
      <c r="H16" s="26"/>
      <c r="I16" s="23"/>
    </row>
    <row r="17" spans="1:9" ht="27.95" customHeight="1">
      <c r="A17" s="20"/>
      <c r="B17" s="21"/>
      <c r="C17" s="23"/>
      <c r="D17" s="23"/>
      <c r="E17" s="24"/>
      <c r="F17" s="25"/>
      <c r="G17" s="26"/>
      <c r="H17" s="26"/>
      <c r="I17" s="23"/>
    </row>
    <row r="18" spans="1:9" ht="27.95" customHeight="1">
      <c r="A18" s="20"/>
      <c r="B18" s="21"/>
      <c r="C18" s="23"/>
      <c r="D18" s="23"/>
      <c r="E18" s="24"/>
      <c r="F18" s="25"/>
      <c r="G18" s="26"/>
      <c r="H18" s="26"/>
      <c r="I18" s="23"/>
    </row>
    <row r="19" spans="1:9" ht="27.95" customHeight="1">
      <c r="A19" s="20"/>
      <c r="B19" s="21"/>
      <c r="C19" s="23"/>
      <c r="D19" s="23"/>
      <c r="E19" s="24"/>
      <c r="F19" s="25"/>
      <c r="G19" s="26"/>
      <c r="H19" s="26"/>
      <c r="I19" s="23"/>
    </row>
    <row r="20" spans="1:9" ht="27.95" customHeight="1">
      <c r="A20" s="20"/>
      <c r="B20" s="21"/>
      <c r="C20" s="23"/>
      <c r="D20" s="23"/>
      <c r="E20" s="24"/>
      <c r="F20" s="25"/>
      <c r="G20" s="26"/>
      <c r="H20" s="26"/>
      <c r="I20" s="23"/>
    </row>
    <row r="21" spans="1:9" ht="27.95" customHeight="1">
      <c r="A21" s="20"/>
      <c r="B21" s="21"/>
      <c r="C21" s="23"/>
      <c r="D21" s="23"/>
      <c r="E21" s="24"/>
      <c r="F21" s="25"/>
      <c r="G21" s="26"/>
      <c r="H21" s="26"/>
      <c r="I21" s="23"/>
    </row>
    <row r="22" spans="1:9" ht="27.95" customHeight="1">
      <c r="A22" s="20"/>
      <c r="B22" s="21"/>
      <c r="C22" s="23"/>
      <c r="D22" s="23"/>
      <c r="E22" s="24"/>
      <c r="F22" s="25"/>
      <c r="G22" s="26"/>
      <c r="H22" s="26"/>
      <c r="I22" s="23"/>
    </row>
    <row r="23" spans="1:9" ht="27.95" customHeight="1">
      <c r="A23" s="20"/>
      <c r="B23" s="21"/>
      <c r="C23" s="23"/>
      <c r="D23" s="23"/>
      <c r="E23" s="24"/>
      <c r="F23" s="25"/>
      <c r="G23" s="26"/>
      <c r="H23" s="26"/>
      <c r="I23" s="23"/>
    </row>
    <row r="24" spans="1:9" ht="27.95" customHeight="1">
      <c r="A24" s="20"/>
      <c r="B24" s="21"/>
      <c r="C24" s="23"/>
      <c r="D24" s="23"/>
      <c r="E24" s="24"/>
      <c r="F24" s="25"/>
      <c r="G24" s="26"/>
      <c r="H24" s="26"/>
      <c r="I24" s="23"/>
    </row>
    <row r="25" spans="1:9" ht="27.75" customHeight="1">
      <c r="A25" s="20"/>
      <c r="B25" s="21"/>
      <c r="C25" s="23"/>
      <c r="D25" s="23"/>
      <c r="E25" s="24"/>
      <c r="F25" s="25"/>
      <c r="G25" s="26"/>
      <c r="H25" s="26"/>
      <c r="I25" s="23"/>
    </row>
    <row r="26" spans="1:9" ht="27.95" customHeight="1">
      <c r="A26" s="20"/>
      <c r="B26" s="21"/>
      <c r="C26" s="23"/>
      <c r="D26" s="23"/>
      <c r="E26" s="24"/>
      <c r="F26" s="25"/>
      <c r="G26" s="26"/>
      <c r="H26" s="26"/>
      <c r="I26" s="23"/>
    </row>
    <row r="27" spans="1:9" ht="27.95" customHeight="1">
      <c r="A27" s="20"/>
      <c r="B27" s="21"/>
      <c r="C27" s="23"/>
      <c r="D27" s="23"/>
      <c r="E27" s="24"/>
      <c r="F27" s="25"/>
      <c r="G27" s="26"/>
      <c r="H27" s="26"/>
      <c r="I27" s="23"/>
    </row>
    <row r="28" spans="1:9" ht="27.95" customHeight="1">
      <c r="A28" s="20"/>
      <c r="B28" s="21"/>
      <c r="C28" s="23"/>
      <c r="D28" s="23"/>
      <c r="E28" s="24"/>
      <c r="F28" s="25"/>
      <c r="G28" s="26"/>
      <c r="H28" s="26"/>
      <c r="I28" s="23"/>
    </row>
    <row r="29" spans="1:9" ht="27.95" customHeight="1">
      <c r="A29" s="20"/>
      <c r="B29" s="21"/>
      <c r="C29" s="23"/>
      <c r="D29" s="23"/>
      <c r="E29" s="24"/>
      <c r="F29" s="25"/>
      <c r="G29" s="26"/>
      <c r="H29" s="26"/>
      <c r="I29" s="23"/>
    </row>
    <row r="30" spans="1:9" ht="27.95" customHeight="1">
      <c r="A30" s="20"/>
      <c r="B30" s="21"/>
      <c r="C30" s="23"/>
      <c r="D30" s="23"/>
      <c r="E30" s="24"/>
      <c r="F30" s="25"/>
      <c r="G30" s="26"/>
      <c r="H30" s="26"/>
      <c r="I30" s="23"/>
    </row>
    <row r="31" spans="1:9" ht="27.75" customHeight="1">
      <c r="A31" s="20"/>
      <c r="B31" s="21"/>
      <c r="C31" s="23"/>
      <c r="D31" s="23"/>
      <c r="E31" s="24"/>
      <c r="F31" s="25"/>
      <c r="G31" s="26"/>
      <c r="H31" s="26"/>
      <c r="I31" s="23"/>
    </row>
    <row r="32" spans="1:9" ht="27.95" customHeight="1">
      <c r="A32" s="20"/>
      <c r="B32" s="21"/>
      <c r="C32" s="23"/>
      <c r="D32" s="23"/>
      <c r="E32" s="24"/>
      <c r="F32" s="25"/>
      <c r="G32" s="26"/>
      <c r="H32" s="26"/>
      <c r="I32" s="23"/>
    </row>
    <row r="33" spans="1:9" ht="27.95" customHeight="1">
      <c r="A33" s="20"/>
      <c r="B33" s="21"/>
      <c r="C33" s="23"/>
      <c r="D33" s="23"/>
      <c r="E33" s="24"/>
      <c r="F33" s="25"/>
      <c r="G33" s="26"/>
      <c r="H33" s="26"/>
      <c r="I33" s="23"/>
    </row>
    <row r="34" spans="1:9" ht="27.95" customHeight="1">
      <c r="A34" s="20"/>
      <c r="B34" s="21"/>
      <c r="C34" s="23"/>
      <c r="D34" s="23"/>
      <c r="E34" s="24"/>
      <c r="F34" s="25"/>
      <c r="G34" s="26"/>
      <c r="H34" s="26"/>
      <c r="I34" s="23"/>
    </row>
    <row r="35" spans="1:9" ht="27.95" customHeight="1">
      <c r="A35" s="20"/>
      <c r="B35" s="21"/>
      <c r="C35" s="23"/>
      <c r="D35" s="23"/>
      <c r="E35" s="24"/>
      <c r="F35" s="25"/>
      <c r="G35" s="26"/>
      <c r="H35" s="26"/>
      <c r="I35" s="23"/>
    </row>
    <row r="36" spans="1:9" ht="27.95" customHeight="1">
      <c r="A36" s="20"/>
      <c r="B36" s="21"/>
      <c r="C36" s="23"/>
      <c r="D36" s="23"/>
      <c r="E36" s="24"/>
      <c r="F36" s="25"/>
      <c r="G36" s="26"/>
      <c r="H36" s="26"/>
      <c r="I36" s="23"/>
    </row>
    <row r="37" spans="1:9" ht="27.95" customHeight="1">
      <c r="A37" s="20"/>
      <c r="B37" s="21"/>
      <c r="C37" s="23"/>
      <c r="D37" s="23"/>
      <c r="E37" s="24"/>
      <c r="F37" s="25"/>
      <c r="G37" s="26"/>
      <c r="H37" s="26"/>
      <c r="I37" s="23"/>
    </row>
    <row r="38" spans="1:9" ht="27.95" customHeight="1">
      <c r="A38" s="20"/>
      <c r="B38" s="21"/>
      <c r="C38" s="23"/>
      <c r="D38" s="23"/>
      <c r="E38" s="24"/>
      <c r="F38" s="25"/>
      <c r="G38" s="26"/>
      <c r="H38" s="26"/>
      <c r="I38" s="23"/>
    </row>
    <row r="39" spans="1:9" ht="27.95" customHeight="1">
      <c r="A39" s="20"/>
      <c r="B39" s="21"/>
      <c r="C39" s="23"/>
      <c r="D39" s="23"/>
      <c r="E39" s="24"/>
      <c r="F39" s="25"/>
      <c r="G39" s="26"/>
      <c r="H39" s="26"/>
      <c r="I39" s="23"/>
    </row>
    <row r="40" spans="1:9" ht="27.95" customHeight="1">
      <c r="A40" s="20"/>
      <c r="B40" s="21"/>
      <c r="C40" s="23"/>
      <c r="D40" s="23"/>
      <c r="E40" s="24"/>
      <c r="F40" s="25"/>
      <c r="G40" s="26"/>
      <c r="H40" s="26"/>
      <c r="I40" s="23"/>
    </row>
    <row r="41" spans="1:9" ht="27.95" customHeight="1">
      <c r="A41" s="20"/>
      <c r="B41" s="21"/>
      <c r="C41" s="23"/>
      <c r="D41" s="23"/>
      <c r="E41" s="24"/>
      <c r="F41" s="25"/>
      <c r="G41" s="26"/>
      <c r="H41" s="26"/>
      <c r="I41" s="23"/>
    </row>
    <row r="42" spans="1:9" ht="27.75" customHeight="1">
      <c r="A42" s="20"/>
      <c r="B42" s="21"/>
      <c r="C42" s="23"/>
      <c r="D42" s="23"/>
      <c r="E42" s="24"/>
      <c r="F42" s="25"/>
      <c r="G42" s="26"/>
      <c r="H42" s="26"/>
      <c r="I42" s="23"/>
    </row>
    <row r="43" spans="1:9" ht="27.95" customHeight="1">
      <c r="A43" s="20"/>
      <c r="B43" s="21"/>
      <c r="C43" s="23"/>
      <c r="D43" s="23"/>
      <c r="E43" s="24"/>
      <c r="F43" s="25"/>
      <c r="G43" s="26"/>
      <c r="H43" s="26"/>
      <c r="I43" s="23"/>
    </row>
    <row r="44" spans="1:9" ht="27.95" customHeight="1">
      <c r="A44" s="20"/>
      <c r="B44" s="21"/>
      <c r="C44" s="23"/>
      <c r="D44" s="23"/>
      <c r="E44" s="24"/>
      <c r="F44" s="25"/>
      <c r="G44" s="26"/>
      <c r="H44" s="26"/>
      <c r="I44" s="23"/>
    </row>
    <row r="45" spans="1:9" ht="27.95" customHeight="1">
      <c r="A45" s="20"/>
      <c r="B45" s="21"/>
      <c r="C45" s="23"/>
      <c r="D45" s="23"/>
      <c r="E45" s="24"/>
      <c r="F45" s="25"/>
      <c r="G45" s="26"/>
      <c r="H45" s="26"/>
      <c r="I45" s="23"/>
    </row>
    <row r="46" spans="1:9" ht="27.75" customHeight="1">
      <c r="A46" s="20"/>
      <c r="B46" s="21"/>
      <c r="C46" s="23"/>
      <c r="D46" s="23"/>
      <c r="E46" s="24"/>
      <c r="F46" s="25"/>
      <c r="G46" s="26"/>
      <c r="H46" s="26"/>
      <c r="I46" s="23"/>
    </row>
    <row r="47" spans="1:9" ht="27.95" customHeight="1">
      <c r="A47" s="20"/>
      <c r="B47" s="21"/>
      <c r="C47" s="23"/>
      <c r="D47" s="23"/>
      <c r="E47" s="24"/>
      <c r="F47" s="25"/>
      <c r="G47" s="26"/>
      <c r="H47" s="26"/>
      <c r="I47" s="23"/>
    </row>
    <row r="48" spans="1:9" ht="27.95" customHeight="1">
      <c r="A48" s="20"/>
      <c r="B48" s="21"/>
      <c r="C48" s="23"/>
      <c r="D48" s="23"/>
      <c r="E48" s="24"/>
      <c r="F48" s="25"/>
      <c r="G48" s="26"/>
      <c r="H48" s="26"/>
      <c r="I48" s="23"/>
    </row>
    <row r="49" spans="1:9" ht="27.95" customHeight="1">
      <c r="A49" s="20"/>
      <c r="B49" s="21"/>
      <c r="C49" s="23"/>
      <c r="D49" s="23"/>
      <c r="E49" s="24"/>
      <c r="F49" s="25"/>
      <c r="G49" s="26"/>
      <c r="H49" s="26"/>
      <c r="I49" s="23"/>
    </row>
    <row r="50" spans="1:9" ht="27.95" customHeight="1">
      <c r="A50" s="20"/>
      <c r="B50" s="21"/>
      <c r="C50" s="23"/>
      <c r="D50" s="23"/>
      <c r="E50" s="24"/>
      <c r="F50" s="25"/>
      <c r="G50" s="26"/>
      <c r="H50" s="26"/>
      <c r="I50" s="23"/>
    </row>
    <row r="51" spans="1:9" ht="27.95" customHeight="1">
      <c r="A51" s="20"/>
      <c r="B51" s="21"/>
      <c r="C51" s="23"/>
      <c r="D51" s="23"/>
      <c r="E51" s="24"/>
      <c r="F51" s="25"/>
      <c r="G51" s="26"/>
      <c r="H51" s="26"/>
      <c r="I51" s="23"/>
    </row>
    <row r="52" spans="1:9" ht="27.95" customHeight="1">
      <c r="A52" s="20"/>
      <c r="B52" s="21"/>
      <c r="C52" s="23"/>
      <c r="D52" s="23"/>
      <c r="E52" s="24"/>
      <c r="F52" s="25"/>
      <c r="G52" s="26"/>
      <c r="H52" s="26"/>
      <c r="I52" s="23"/>
    </row>
    <row r="53" spans="1:9" ht="27.95" customHeight="1">
      <c r="A53" s="20"/>
      <c r="B53" s="21"/>
      <c r="C53" s="23"/>
      <c r="D53" s="23"/>
      <c r="E53" s="24"/>
      <c r="F53" s="25"/>
      <c r="G53" s="26"/>
      <c r="H53" s="26"/>
      <c r="I53" s="23"/>
    </row>
    <row r="54" spans="1:9" ht="27.95" customHeight="1">
      <c r="A54" s="20"/>
      <c r="B54" s="21"/>
      <c r="C54" s="23"/>
      <c r="D54" s="23"/>
      <c r="E54" s="24"/>
      <c r="F54" s="25"/>
      <c r="G54" s="26"/>
      <c r="H54" s="26"/>
      <c r="I54" s="23"/>
    </row>
  </sheetData>
  <sheetProtection sheet="1" selectLockedCells="1"/>
  <mergeCells count="1">
    <mergeCell ref="A1:I1"/>
  </mergeCells>
  <phoneticPr fontId="1"/>
  <dataValidations count="2">
    <dataValidation imeMode="off" allowBlank="1" showInputMessage="1" showErrorMessage="1" sqref="F3:H54 A3:B54" xr:uid="{00000000-0002-0000-0200-000000000000}"/>
    <dataValidation imeMode="on" allowBlank="1" showInputMessage="1" showErrorMessage="1" sqref="C3:E54 I3:I54" xr:uid="{00000000-0002-0000-0200-000001000000}"/>
  </dataValidations>
  <printOptions horizontalCentered="1" verticalCentered="1"/>
  <pageMargins left="0.39370078740157483" right="0.39370078740157483" top="0.98425196850393704" bottom="0.39370078740157483" header="0.59055118110236227" footer="0.19685039370078741"/>
  <pageSetup paperSize="9" orientation="landscape" blackAndWhite="1" r:id="rId1"/>
  <headerFooter>
    <oddHeader xml:space="preserve">&amp;C&amp;8▲&amp;Rp &amp;P  </oddHeader>
    <oddFooter>&amp;C&amp;9－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請求書(記入例)請負契約</vt:lpstr>
      <vt:lpstr>請求書(記入例)納品等</vt:lpstr>
      <vt:lpstr>請求書(ＰＣ作成用)</vt:lpstr>
      <vt:lpstr>請求書(手書き作成用)</vt:lpstr>
      <vt:lpstr>出来高調書 (記入例)請負分</vt:lpstr>
      <vt:lpstr>内訳書(物品納品) 記入例</vt:lpstr>
      <vt:lpstr>出来高調書</vt:lpstr>
      <vt:lpstr>出面集計表</vt:lpstr>
      <vt:lpstr>内訳書(物品納品)</vt:lpstr>
      <vt:lpstr>出来高調書!Print_Area</vt:lpstr>
      <vt:lpstr>'出来高調書 (記入例)請負分'!Print_Area</vt:lpstr>
      <vt:lpstr>'請求書(ＰＣ作成用)'!Print_Area</vt:lpstr>
      <vt:lpstr>'請求書(手書き作成用)'!Print_Area</vt:lpstr>
      <vt:lpstr>'内訳書(物品納品)'!Print_Area</vt:lpstr>
      <vt:lpstr>'内訳書(物品納品) 記入例'!Print_Area</vt:lpstr>
      <vt:lpstr>出来高調書!Print_Titles</vt:lpstr>
      <vt:lpstr>'出来高調書 (記入例)請負分'!Print_Titles</vt:lpstr>
      <vt:lpstr>'内訳書(物品納品)'!Print_Titles</vt:lpstr>
      <vt:lpstr>'内訳書(物品納品) 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creator>
  <cp:lastModifiedBy>軍司　晃央</cp:lastModifiedBy>
  <cp:lastPrinted>2023-09-14T03:58:58Z</cp:lastPrinted>
  <dcterms:created xsi:type="dcterms:W3CDTF">2013-10-09T01:22:06Z</dcterms:created>
  <dcterms:modified xsi:type="dcterms:W3CDTF">2023-09-19T05:55:18Z</dcterms:modified>
</cp:coreProperties>
</file>